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Scans\Finance\Director\"/>
    </mc:Choice>
  </mc:AlternateContent>
  <xr:revisionPtr revIDLastSave="0" documentId="8_{23D55D1A-3F95-482B-8A9A-845DE168A9DE}" xr6:coauthVersionLast="47" xr6:coauthVersionMax="47" xr10:uidLastSave="{00000000-0000-0000-0000-000000000000}"/>
  <bookViews>
    <workbookView xWindow="28680" yWindow="-1275" windowWidth="29040" windowHeight="15840" activeTab="1" xr2:uid="{00000000-000D-0000-FFFF-FFFF00000000}"/>
  </bookViews>
  <sheets>
    <sheet name="PLEASE READ FIRST" sheetId="4" r:id="rId1"/>
    <sheet name="Form IR Page 1" sheetId="2" r:id="rId2"/>
    <sheet name="Form IR Page 2" sheetId="1" r:id="rId3"/>
    <sheet name="Instructions" sheetId="3" r:id="rId4"/>
    <sheet name="Tax Rates" sheetId="5" state="hidden" r:id="rId5"/>
  </sheets>
  <definedNames>
    <definedName name="_xlnm.Print_Area" localSheetId="1">'Form IR Page 1'!$A$1:$K$56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2" l="1"/>
  <c r="K26" i="2"/>
  <c r="J32" i="2"/>
  <c r="J43" i="2"/>
  <c r="K44" i="2" s="1"/>
  <c r="K45" i="2" s="1"/>
  <c r="J46" i="2" s="1"/>
  <c r="G3" i="1"/>
  <c r="F3" i="1"/>
  <c r="E3" i="1"/>
  <c r="D3" i="1"/>
  <c r="C3" i="1"/>
  <c r="C8" i="1"/>
  <c r="C9" i="1"/>
  <c r="D8" i="1"/>
  <c r="D9" i="1" s="1"/>
  <c r="D10" i="1"/>
  <c r="E8" i="1"/>
  <c r="E9" i="1"/>
  <c r="F8" i="1"/>
  <c r="F10" i="1"/>
  <c r="G8" i="1"/>
  <c r="G10" i="1"/>
  <c r="B8" i="1"/>
  <c r="B9" i="1" s="1"/>
  <c r="K42" i="2"/>
  <c r="H21" i="2"/>
  <c r="J28" i="2" s="1"/>
  <c r="J21" i="2"/>
  <c r="K21" i="2"/>
  <c r="K22" i="2" s="1"/>
  <c r="G9" i="1"/>
  <c r="F9" i="1"/>
  <c r="F14" i="1"/>
  <c r="F16" i="1" s="1"/>
  <c r="E10" i="1"/>
  <c r="E14" i="1"/>
  <c r="E16" i="1" s="1"/>
  <c r="G14" i="1"/>
  <c r="G16" i="1" s="1"/>
  <c r="K36" i="2" l="1"/>
  <c r="H9" i="1"/>
  <c r="D14" i="1" s="1"/>
  <c r="D16" i="1" s="1"/>
  <c r="B10" i="1"/>
  <c r="H8" i="1"/>
  <c r="C10" i="1"/>
  <c r="B14" i="1" l="1"/>
  <c r="B16" i="1" s="1"/>
  <c r="C14" i="1"/>
  <c r="C16" i="1" s="1"/>
  <c r="H16" i="1"/>
  <c r="H10" i="1"/>
  <c r="G15" i="1" s="1"/>
  <c r="G17" i="1" l="1"/>
  <c r="G18" i="1" s="1"/>
  <c r="G21" i="1" s="1"/>
  <c r="D15" i="1"/>
  <c r="H14" i="1"/>
  <c r="F15" i="1"/>
  <c r="E15" i="1"/>
  <c r="C15" i="1"/>
  <c r="B15" i="1"/>
  <c r="B17" i="1" s="1"/>
  <c r="G22" i="1" l="1"/>
  <c r="G23" i="1" s="1"/>
  <c r="F17" i="1"/>
  <c r="F18" i="1" s="1"/>
  <c r="C17" i="1"/>
  <c r="C18" i="1" s="1"/>
  <c r="D17" i="1"/>
  <c r="D18" i="1" s="1"/>
  <c r="E17" i="1"/>
  <c r="E18" i="1" s="1"/>
  <c r="H17" i="1"/>
  <c r="H15" i="1"/>
  <c r="C21" i="1" l="1"/>
  <c r="C22" i="1"/>
  <c r="C23" i="1" s="1"/>
  <c r="F21" i="1"/>
  <c r="F22" i="1"/>
  <c r="F23" i="1" s="1"/>
  <c r="E21" i="1"/>
  <c r="E22" i="1"/>
  <c r="E23" i="1" s="1"/>
  <c r="D21" i="1"/>
  <c r="D22" i="1"/>
  <c r="D23" i="1" s="1"/>
  <c r="B18" i="1"/>
  <c r="H18" i="1" s="1"/>
  <c r="K23" i="2" s="1"/>
  <c r="K25" i="2" s="1"/>
  <c r="H23" i="1" l="1"/>
  <c r="J29" i="2" s="1"/>
  <c r="K37" i="2" l="1"/>
</calcChain>
</file>

<file path=xl/sharedStrings.xml><?xml version="1.0" encoding="utf-8"?>
<sst xmlns="http://schemas.openxmlformats.org/spreadsheetml/2006/main" count="890" uniqueCount="888">
  <si>
    <t>1. MUNICIPALITY NAME; ENTER EACH CITY ONLY ONCE</t>
  </si>
  <si>
    <t xml:space="preserve">2. TAX RATE FOR EACH CITY </t>
  </si>
  <si>
    <t>7. TOTAL INCOME (ADD LINES 3,4,5, &amp; 6)</t>
  </si>
  <si>
    <t>11. GAIN PERCENTAGE (Divide each column amount in Line 8 by the total in Line 8 Column G)</t>
  </si>
  <si>
    <t>A. TOTAL TAX PAID OR WITHHELD (Include distributive share of tax paid by Partnership/S-Corp)</t>
  </si>
  <si>
    <t xml:space="preserve">ALLOWABLE CREDIT FOR TAX PAID TO OTHER CITIES </t>
  </si>
  <si>
    <t>COLUMN A</t>
  </si>
  <si>
    <t>COLUMN B</t>
  </si>
  <si>
    <t>COLUMN C</t>
  </si>
  <si>
    <t>COLUMN D</t>
  </si>
  <si>
    <t>COLUMN E</t>
  </si>
  <si>
    <t>COLUMN F</t>
  </si>
  <si>
    <t>AKRON</t>
  </si>
  <si>
    <t>Column B</t>
  </si>
  <si>
    <t>Column C</t>
  </si>
  <si>
    <t>EMPLOYER</t>
  </si>
  <si>
    <t>CITY PAID</t>
  </si>
  <si>
    <t xml:space="preserve">Akron Tax Withheld </t>
  </si>
  <si>
    <t xml:space="preserve">Tax Paid to other cities </t>
  </si>
  <si>
    <t xml:space="preserve">Total W-2 Wages </t>
  </si>
  <si>
    <t>Totals</t>
  </si>
  <si>
    <t>1. Wages (Column C Total)</t>
  </si>
  <si>
    <t>3. Wages earned outside of Akron by part year non-resident or prior to 18th birthday</t>
  </si>
  <si>
    <t>4. Taxable Income (Add Lines 1 and 2, subtract Line 3)</t>
  </si>
  <si>
    <t xml:space="preserve">6. Credits </t>
  </si>
  <si>
    <t>6a. Akron Tax Withheld (Column A Total)</t>
  </si>
  <si>
    <t xml:space="preserve">6c. Estimated Tax Payments </t>
  </si>
  <si>
    <t xml:space="preserve">6d. Prior Year Credits </t>
  </si>
  <si>
    <t>6e. Total Credits (add a, b, c, &amp; d)</t>
  </si>
  <si>
    <t>FORM IR</t>
  </si>
  <si>
    <t>AKRON INCOME TAX</t>
  </si>
  <si>
    <t>RETURN for INDIVIDUAL &amp;</t>
  </si>
  <si>
    <t>JOINT FILERS</t>
  </si>
  <si>
    <t>Account Number</t>
  </si>
  <si>
    <t>Your SSN#</t>
  </si>
  <si>
    <t>Spouse SSN#</t>
  </si>
  <si>
    <t xml:space="preserve">Email: </t>
  </si>
  <si>
    <t>DATE MOVED IN OR OUT OF AKRON</t>
  </si>
  <si>
    <t xml:space="preserve">Under penalties of perjury, the undersigned declares that this return (and accompanying schedules, if any) is a true, correct and complete tax return for the taxable period stated, and that the figure on accompanying schedules are the sames as used for Federal Income tax purposes. </t>
  </si>
  <si>
    <t>Preparer Phone#</t>
  </si>
  <si>
    <t xml:space="preserve">Individual's Business Activity </t>
  </si>
  <si>
    <t>Check the appropriate box for:</t>
  </si>
  <si>
    <t>For Tax Office Use Only</t>
  </si>
  <si>
    <t>12. APPORTIONED LOSS (Multiply Loss from Line 9G by Line 11)</t>
  </si>
  <si>
    <t>13. APPORTIONED NOL (Multiply Loss from Line 10G by Line 11)</t>
  </si>
  <si>
    <t xml:space="preserve">If you used the services of a tax preparer, the Income Tax Division may have a need to discuss your tax return, estimated payments and federal schedules with them. </t>
  </si>
  <si>
    <t xml:space="preserve">Name and mailing address: </t>
  </si>
  <si>
    <t>Physical address (if different from above):</t>
  </si>
  <si>
    <t>10. BALANCE DUE (If Line 5 exceeds Line 6e enter the difference here)</t>
  </si>
  <si>
    <t>7. Overpayment claimed (If Line 6e exceeds Line 5 enter the difference here)</t>
  </si>
  <si>
    <t>9. TO BE REFUNDED (Must be greater than $10.00)</t>
  </si>
  <si>
    <t xml:space="preserve">13. Less tax to be withheld </t>
  </si>
  <si>
    <t>15. Overpayment from Line 8 above</t>
  </si>
  <si>
    <t xml:space="preserve">18. Balance of Tax </t>
  </si>
  <si>
    <t>5. Akron City Tax (2.5% of Line 4)</t>
  </si>
  <si>
    <t>11. TOTAL BALANCE DUE (add Lines 10 &amp; 17)</t>
  </si>
  <si>
    <t>Wages &amp; Municipal Income Tax Withheld</t>
  </si>
  <si>
    <t xml:space="preserve">Column A </t>
  </si>
  <si>
    <t xml:space="preserve">DECLARATION OF ESTIMATED TAX </t>
  </si>
  <si>
    <t>3. TOTAL SCHEDULE C INCOME (LOSS)</t>
  </si>
  <si>
    <t>5. TOTAL PARTNERSHIPS/S-SCORPS INCOME OR (LOSS)</t>
  </si>
  <si>
    <t>15. TAXABLE INCOME (Subtract Line 14 from Line 8. Enter 15G on Page 1 of Tax Return, Line 2)</t>
  </si>
  <si>
    <t>B. TAX DUE TO AKRON ON APPORTIONED INCOME (Multiply Line 15 by 2.5%)</t>
  </si>
  <si>
    <t>C. TAX PAID TO OTHER CITY ON APPORTIONED INCOME  (Multiply Line 15 by Line 2)</t>
  </si>
  <si>
    <t>2. Total Income from sources other than wages ( page 2, Line 15, Column G)</t>
  </si>
  <si>
    <t>8. Credit to Next Year Estimates- Enter here and on line 15 below</t>
  </si>
  <si>
    <t>4. TOTAL SCHEDULE E INCOME OR (LOSS)</t>
  </si>
  <si>
    <t>8. COLUMNS A-F IF LINE 7 IS A GAIN ENTER EACH COLUMN AND TOTAL ACROSS</t>
  </si>
  <si>
    <t>9. COLUMNS A-F IF LINE 7 IS A LOSS ENTER EACH COLUMN AND TOTAL ACROSS</t>
  </si>
  <si>
    <t>Website: Akronohio.gov/1040                                 Email: incometax@akronohio.gov                                           Phone: 330-375-2290</t>
  </si>
  <si>
    <t>Signature of Spouse (if Joint Return)                  Date</t>
  </si>
  <si>
    <t>Signature of Taxpayer                                         Date</t>
  </si>
  <si>
    <t>D. COMPARE LINES A, B and C AND ENTER THE SMALLEST AMOUNT</t>
  </si>
  <si>
    <t>Date</t>
  </si>
  <si>
    <t xml:space="preserve">Paid Preparer        </t>
  </si>
  <si>
    <t>10. NOL CARRY FORWARD 
(Enter as a negative number)</t>
  </si>
  <si>
    <t xml:space="preserve">Tax
Year </t>
  </si>
  <si>
    <t xml:space="preserve">Due
Date </t>
  </si>
  <si>
    <t>DATE___________</t>
  </si>
  <si>
    <r>
      <t xml:space="preserve">6b. Municipal Tax paid to other cities </t>
    </r>
    <r>
      <rPr>
        <sz val="7"/>
        <color indexed="8"/>
        <rFont val="Calibri"/>
        <family val="2"/>
      </rPr>
      <t>(Page 1 Column B Total plus Page 2 Row D, Column G)</t>
    </r>
  </si>
  <si>
    <t xml:space="preserve">CHECK THIS BOX IF YOU WISH TO ALLOW US TO DISCUSS YOUR AKRON TAX RETURN WITH YOUR PREPARER. </t>
  </si>
  <si>
    <r>
      <rPr>
        <b/>
        <sz val="13"/>
        <color indexed="8"/>
        <rFont val="Calibir"/>
      </rPr>
      <t>CITY OF AKRON FORM IR</t>
    </r>
    <r>
      <rPr>
        <b/>
        <sz val="12"/>
        <color indexed="8"/>
        <rFont val="Calibir"/>
      </rPr>
      <t xml:space="preserve"> </t>
    </r>
    <r>
      <rPr>
        <b/>
        <sz val="11"/>
        <color indexed="8"/>
        <rFont val="Calibir"/>
      </rPr>
      <t>PAGE 2</t>
    </r>
  </si>
  <si>
    <t>COLUMN G TOTALS</t>
  </si>
  <si>
    <t>City of Akron</t>
  </si>
  <si>
    <t>Form IR</t>
  </si>
  <si>
    <t>in many circumstances, this form will not work for all tax payers.</t>
  </si>
  <si>
    <t>and increase to the next dollar amounts 50 cents or greater.</t>
  </si>
  <si>
    <t>Return for Individual &amp; Joint Filers</t>
  </si>
  <si>
    <t>This worksheet is designed and intended as an aid to tax preparation.  While useful</t>
  </si>
  <si>
    <t>NOTE:</t>
  </si>
  <si>
    <t>ROUNDING OFF TO WHOLE DOLLARS:</t>
  </si>
  <si>
    <t>The form is designed to make calculations, based on information entered by the taxpayer;</t>
  </si>
  <si>
    <t>Income Tax Division audit staff.</t>
  </si>
  <si>
    <t>instructions.  Please see the "Instructions" tab for additional information.</t>
  </si>
  <si>
    <t>Please include federal return pages and schedules with Form IR as explained in the accompanying</t>
  </si>
  <si>
    <t>HOW TO USE THIS WORKSHEET</t>
  </si>
  <si>
    <t>INCOME TAX DIVISION</t>
  </si>
  <si>
    <t>CITY OF AKRON</t>
  </si>
  <si>
    <t>1 CASCADE PLAZA, STE 100</t>
  </si>
  <si>
    <t>AKRON, OH  44308-1161</t>
  </si>
  <si>
    <t>Zanesville</t>
  </si>
  <si>
    <t>Youngstown Girard JEDZ</t>
  </si>
  <si>
    <t>Youngstown</t>
  </si>
  <si>
    <t>Yorkshire</t>
  </si>
  <si>
    <t>Yellow Springs</t>
  </si>
  <si>
    <t>Xenia JEDD 1</t>
  </si>
  <si>
    <t>Xenia</t>
  </si>
  <si>
    <t>Wyoming</t>
  </si>
  <si>
    <t>Worthington</t>
  </si>
  <si>
    <t>Wooster</t>
  </si>
  <si>
    <t>Woodstock</t>
  </si>
  <si>
    <t>Woodsfield</t>
  </si>
  <si>
    <t>Woodmere</t>
  </si>
  <si>
    <t>Woodlawn</t>
  </si>
  <si>
    <t>Wintersville</t>
  </si>
  <si>
    <t>Windham</t>
  </si>
  <si>
    <t>Wilmot</t>
  </si>
  <si>
    <t>Wilmington</t>
  </si>
  <si>
    <t>Willshire</t>
  </si>
  <si>
    <t>Willowick</t>
  </si>
  <si>
    <t>Willoughby Hills</t>
  </si>
  <si>
    <t>Willoughby</t>
  </si>
  <si>
    <t>Williamsport</t>
  </si>
  <si>
    <t>Williamsburg JEDD</t>
  </si>
  <si>
    <t>Williamsburg</t>
  </si>
  <si>
    <t>Willard</t>
  </si>
  <si>
    <t>Wickliffe</t>
  </si>
  <si>
    <t>Whitehouse</t>
  </si>
  <si>
    <t>Whitehall</t>
  </si>
  <si>
    <t>Weston</t>
  </si>
  <si>
    <t>Westlake</t>
  </si>
  <si>
    <t>Westfield Center</t>
  </si>
  <si>
    <t>Westerville</t>
  </si>
  <si>
    <t>West Unity</t>
  </si>
  <si>
    <t>West Union</t>
  </si>
  <si>
    <t>West Salem</t>
  </si>
  <si>
    <t>West Milton</t>
  </si>
  <si>
    <t>West Millgrove</t>
  </si>
  <si>
    <t>West Mansfield</t>
  </si>
  <si>
    <t>West Liberty</t>
  </si>
  <si>
    <t>West Lafayette</t>
  </si>
  <si>
    <t>West Jefferson</t>
  </si>
  <si>
    <t>West Elkton</t>
  </si>
  <si>
    <t>West Chester JEDD 1</t>
  </si>
  <si>
    <t>West Carrollton</t>
  </si>
  <si>
    <t>West Alexandria</t>
  </si>
  <si>
    <t>Wellsville</t>
  </si>
  <si>
    <t>Wellston</t>
  </si>
  <si>
    <t>Wellington</t>
  </si>
  <si>
    <t>Waynesville</t>
  </si>
  <si>
    <t>Waynesfield</t>
  </si>
  <si>
    <t>Wayne</t>
  </si>
  <si>
    <t>Wayne Lakes</t>
  </si>
  <si>
    <t>Waverly</t>
  </si>
  <si>
    <t>Waterville</t>
  </si>
  <si>
    <t>Wauseon</t>
  </si>
  <si>
    <t>Washingtonville</t>
  </si>
  <si>
    <t>Washington Ct House</t>
  </si>
  <si>
    <t>Warsaw</t>
  </si>
  <si>
    <t>Warrensville Heights JEDZ</t>
  </si>
  <si>
    <t>Warrensville Heights</t>
  </si>
  <si>
    <t>Warren</t>
  </si>
  <si>
    <t>Wapakoneta</t>
  </si>
  <si>
    <t>Walton Hills Sag Hills Twp JEDD</t>
  </si>
  <si>
    <t>Walton Hills</t>
  </si>
  <si>
    <t>Walbridge</t>
  </si>
  <si>
    <t>Wakeman</t>
  </si>
  <si>
    <t>Wadsworth</t>
  </si>
  <si>
    <t>Violet Township-Canal Winchester JEDD</t>
  </si>
  <si>
    <t>Versailles</t>
  </si>
  <si>
    <t>Vermilion</t>
  </si>
  <si>
    <t>Vanlue</t>
  </si>
  <si>
    <t>Vandalia</t>
  </si>
  <si>
    <t>Van Wert</t>
  </si>
  <si>
    <t>Valleyview (Cuy)</t>
  </si>
  <si>
    <t>Valley View</t>
  </si>
  <si>
    <t>Valley Hi</t>
  </si>
  <si>
    <t>Utica</t>
  </si>
  <si>
    <t>Urbancrest</t>
  </si>
  <si>
    <t>Urbana</t>
  </si>
  <si>
    <t>Upper Sandusky</t>
  </si>
  <si>
    <t>Upper Arlington</t>
  </si>
  <si>
    <t>University Heights</t>
  </si>
  <si>
    <t>Union City Village</t>
  </si>
  <si>
    <t>Union City</t>
  </si>
  <si>
    <t>Uhrichsville</t>
  </si>
  <si>
    <t>Twinsburg</t>
  </si>
  <si>
    <t>Turtle Creek JEDD</t>
  </si>
  <si>
    <t>Tuscarawas</t>
  </si>
  <si>
    <t>Troy</t>
  </si>
  <si>
    <t>Trotwood</t>
  </si>
  <si>
    <t>Trimble</t>
  </si>
  <si>
    <t>Trenton</t>
  </si>
  <si>
    <t>Tremont City</t>
  </si>
  <si>
    <t>Toronto</t>
  </si>
  <si>
    <t>Tontogany</t>
  </si>
  <si>
    <t>Toledo</t>
  </si>
  <si>
    <t>Tiro</t>
  </si>
  <si>
    <t>Tipp City</t>
  </si>
  <si>
    <t>Timberlake</t>
  </si>
  <si>
    <t>Tiffin</t>
  </si>
  <si>
    <t>Thurston</t>
  </si>
  <si>
    <t>Tallmadge</t>
  </si>
  <si>
    <t>Sylvania Twp JEDD 1</t>
  </si>
  <si>
    <t>Sylvania</t>
  </si>
  <si>
    <t>Sycamore Twp SW JEDZ</t>
  </si>
  <si>
    <t>Sycamore Twp NW JEDZ</t>
  </si>
  <si>
    <t>Sycamore Twp East JEDZ</t>
  </si>
  <si>
    <t>Sycamore Twp Central JEDZ</t>
  </si>
  <si>
    <t>Sycamore</t>
  </si>
  <si>
    <t>Swanton</t>
  </si>
  <si>
    <t>Sunbury</t>
  </si>
  <si>
    <t>Sugarcreek</t>
  </si>
  <si>
    <t>Sugar Grove</t>
  </si>
  <si>
    <t>Stryker</t>
  </si>
  <si>
    <t>Struthers</t>
  </si>
  <si>
    <t>Strongsville</t>
  </si>
  <si>
    <t>Streetsboro</t>
  </si>
  <si>
    <t>Stratton</t>
  </si>
  <si>
    <t>Strasburg</t>
  </si>
  <si>
    <t>Stow</t>
  </si>
  <si>
    <t>Stoutsville</t>
  </si>
  <si>
    <t>Stone Creek</t>
  </si>
  <si>
    <t>Stockport</t>
  </si>
  <si>
    <t>Steubenville</t>
  </si>
  <si>
    <t>St. Louisville</t>
  </si>
  <si>
    <t>Springfield Beckley Muni Airport JEDD</t>
  </si>
  <si>
    <t>Springfield Akron JEDD</t>
  </si>
  <si>
    <t>Springfield Twp JEDZ I</t>
  </si>
  <si>
    <t>Springfield</t>
  </si>
  <si>
    <t>Springdale</t>
  </si>
  <si>
    <t>Springboro</t>
  </si>
  <si>
    <t>Spencerville</t>
  </si>
  <si>
    <t>South Zanesville</t>
  </si>
  <si>
    <t>South Vienna</t>
  </si>
  <si>
    <t>South Solon</t>
  </si>
  <si>
    <t>South Russell</t>
  </si>
  <si>
    <t>South Lebanon</t>
  </si>
  <si>
    <t>South Euclid</t>
  </si>
  <si>
    <t>South Charleston</t>
  </si>
  <si>
    <t>South Bloomfield</t>
  </si>
  <si>
    <t>South Amherst</t>
  </si>
  <si>
    <t>Somerset</t>
  </si>
  <si>
    <t>Solon</t>
  </si>
  <si>
    <t>Smithville</t>
  </si>
  <si>
    <t>Smithfield</t>
  </si>
  <si>
    <t>Silverton</t>
  </si>
  <si>
    <t>Silver Lake</t>
  </si>
  <si>
    <t>Sidney</t>
  </si>
  <si>
    <t>Shreve</t>
  </si>
  <si>
    <t>Sherwood</t>
  </si>
  <si>
    <t>Sherrodsville</t>
  </si>
  <si>
    <t>Shelby</t>
  </si>
  <si>
    <t>Sheffield Village</t>
  </si>
  <si>
    <t>Sheffield Lake</t>
  </si>
  <si>
    <t>Shawnee Hills</t>
  </si>
  <si>
    <t>Sharonville</t>
  </si>
  <si>
    <t>Sharon TWP JEDD</t>
  </si>
  <si>
    <t>Shalersville Twp JEDD</t>
  </si>
  <si>
    <t>Shaker Square</t>
  </si>
  <si>
    <t>Shaker Heights</t>
  </si>
  <si>
    <t>Seville</t>
  </si>
  <si>
    <t>Seven Hills</t>
  </si>
  <si>
    <t>Sebring</t>
  </si>
  <si>
    <t>Scioto Twp JEDD</t>
  </si>
  <si>
    <t xml:space="preserve">Scio </t>
  </si>
  <si>
    <t>Saybrook Twp JEDD</t>
  </si>
  <si>
    <t>Sardinia</t>
  </si>
  <si>
    <t>Sandusky</t>
  </si>
  <si>
    <t>Salineville</t>
  </si>
  <si>
    <t>Salem</t>
  </si>
  <si>
    <t>Saint Paris</t>
  </si>
  <si>
    <t>Saint Marys</t>
  </si>
  <si>
    <t>Saint Louisville</t>
  </si>
  <si>
    <t>Saint Henry</t>
  </si>
  <si>
    <t>Saint Clairsville</t>
  </si>
  <si>
    <t>Saint Bernard</t>
  </si>
  <si>
    <t>Sabina</t>
  </si>
  <si>
    <t>Rutland</t>
  </si>
  <si>
    <t>Russia</t>
  </si>
  <si>
    <t>Russells Point</t>
  </si>
  <si>
    <t>Rushsyvania</t>
  </si>
  <si>
    <t>Rush Twp Uhrichsville JEDD</t>
  </si>
  <si>
    <t>Roswell</t>
  </si>
  <si>
    <t>Rossford</t>
  </si>
  <si>
    <t>Roseville</t>
  </si>
  <si>
    <t>Rocky River</t>
  </si>
  <si>
    <t>Rockford</t>
  </si>
  <si>
    <t>Rock Creek</t>
  </si>
  <si>
    <t>Riverside</t>
  </si>
  <si>
    <t>Rittman</t>
  </si>
  <si>
    <t>Risingsun</t>
  </si>
  <si>
    <t>Ripley</t>
  </si>
  <si>
    <t>Rio Grande</t>
  </si>
  <si>
    <t>Ridgeway</t>
  </si>
  <si>
    <t>Richwood</t>
  </si>
  <si>
    <t>Richfield</t>
  </si>
  <si>
    <t>Richmond Heights</t>
  </si>
  <si>
    <t>Reynoldsburg EZONE</t>
  </si>
  <si>
    <t>Reynoldsburg</t>
  </si>
  <si>
    <t>Reminderville Twinsburg Twp JEDD</t>
  </si>
  <si>
    <t>Reminderville</t>
  </si>
  <si>
    <t>Reading</t>
  </si>
  <si>
    <t>Ravenna-Rootstown Twp JEDD</t>
  </si>
  <si>
    <t>Ravenna</t>
  </si>
  <si>
    <t>Quincy</t>
  </si>
  <si>
    <t>Prairie Twp JEDD</t>
  </si>
  <si>
    <t>Prairie Obetz JEDD</t>
  </si>
  <si>
    <t>Powhatan Point</t>
  </si>
  <si>
    <t>Powell</t>
  </si>
  <si>
    <t>Portsmouth</t>
  </si>
  <si>
    <t>Port Washington</t>
  </si>
  <si>
    <t>Port Clinton</t>
  </si>
  <si>
    <t>Portage</t>
  </si>
  <si>
    <t>Pomeroy</t>
  </si>
  <si>
    <t>Plymouth</t>
  </si>
  <si>
    <t>Pleasantville</t>
  </si>
  <si>
    <t>Pleasant Hill</t>
  </si>
  <si>
    <t>Plain City</t>
  </si>
  <si>
    <t>Pitsburg</t>
  </si>
  <si>
    <t>Piqua</t>
  </si>
  <si>
    <t>Pioneer</t>
  </si>
  <si>
    <t>Piketon</t>
  </si>
  <si>
    <t>Pickerington</t>
  </si>
  <si>
    <t>Phillipsburg</t>
  </si>
  <si>
    <t>Perrysville</t>
  </si>
  <si>
    <t>Perrysburg Toledo JEDD</t>
  </si>
  <si>
    <t>Perrysburg</t>
  </si>
  <si>
    <t>Perry JEDD</t>
  </si>
  <si>
    <t>Perry</t>
  </si>
  <si>
    <t>Pepper Pike</t>
  </si>
  <si>
    <t>Peninsula</t>
  </si>
  <si>
    <t>Pemberville</t>
  </si>
  <si>
    <t>Payne</t>
  </si>
  <si>
    <t>Paulding</t>
  </si>
  <si>
    <t>Patterson</t>
  </si>
  <si>
    <t>Pataskala JEDD</t>
  </si>
  <si>
    <t>Pataskala</t>
  </si>
  <si>
    <t>Parma Heights</t>
  </si>
  <si>
    <t>Parma</t>
  </si>
  <si>
    <t>Pandora</t>
  </si>
  <si>
    <t>Painesville Concord JEDD</t>
  </si>
  <si>
    <t>Painesville</t>
  </si>
  <si>
    <t>Oxford</t>
  </si>
  <si>
    <t>Owensville</t>
  </si>
  <si>
    <t>Ottoville</t>
  </si>
  <si>
    <t>Ottawa Hills</t>
  </si>
  <si>
    <t>Ottawa</t>
  </si>
  <si>
    <t>Ostrander</t>
  </si>
  <si>
    <t>Osgood</t>
  </si>
  <si>
    <t>Orwell</t>
  </si>
  <si>
    <t>Orrville</t>
  </si>
  <si>
    <t>Oregon</t>
  </si>
  <si>
    <t>Orange Chagrin Highland JEDD</t>
  </si>
  <si>
    <t>Orange</t>
  </si>
  <si>
    <t>Ontario</t>
  </si>
  <si>
    <t>Olmsted Falls</t>
  </si>
  <si>
    <t>Ohio City</t>
  </si>
  <si>
    <t>Octa</t>
  </si>
  <si>
    <t>Obetz</t>
  </si>
  <si>
    <t>Oberlin</t>
  </si>
  <si>
    <t>Oakwood Village (Paul)</t>
  </si>
  <si>
    <t>Oakwood Village (Cuy)</t>
  </si>
  <si>
    <t>Oakwood City</t>
  </si>
  <si>
    <t>Oak Hill</t>
  </si>
  <si>
    <t>Oak Harbor</t>
  </si>
  <si>
    <t>Norwood</t>
  </si>
  <si>
    <t>Norwalk</t>
  </si>
  <si>
    <t>Norton Barberton JEDZ</t>
  </si>
  <si>
    <t>Norton</t>
  </si>
  <si>
    <t>Northwood</t>
  </si>
  <si>
    <t>Northfield Village</t>
  </si>
  <si>
    <t>North Star</t>
  </si>
  <si>
    <t>North Royalton</t>
  </si>
  <si>
    <t>North Robinson</t>
  </si>
  <si>
    <t>North Ridgeville</t>
  </si>
  <si>
    <t>North Randall</t>
  </si>
  <si>
    <t>North Pickaway Co JEDD</t>
  </si>
  <si>
    <t>North Perry</t>
  </si>
  <si>
    <t>North Olmsted</t>
  </si>
  <si>
    <t>North Lewisburg</t>
  </si>
  <si>
    <t>North Kingsville</t>
  </si>
  <si>
    <t>North College Hill</t>
  </si>
  <si>
    <t>North Canton</t>
  </si>
  <si>
    <t>North Balt Henry Twp JEDD</t>
  </si>
  <si>
    <t>North Baltimore</t>
  </si>
  <si>
    <t>Niles</t>
  </si>
  <si>
    <t>Ney</t>
  </si>
  <si>
    <t>Newtonsville</t>
  </si>
  <si>
    <t>Newtown</t>
  </si>
  <si>
    <t>Newton Falls</t>
  </si>
  <si>
    <t>Newcomerstown</t>
  </si>
  <si>
    <t>Newburgh Heights</t>
  </si>
  <si>
    <t>Newark</t>
  </si>
  <si>
    <t>New Waterford</t>
  </si>
  <si>
    <t>New Washington</t>
  </si>
  <si>
    <t>New Riegel</t>
  </si>
  <si>
    <t>New Richmond</t>
  </si>
  <si>
    <t>New Philadelphia</t>
  </si>
  <si>
    <t>New Paris</t>
  </si>
  <si>
    <t>New Miami</t>
  </si>
  <si>
    <t>New Madison</t>
  </si>
  <si>
    <t>New London</t>
  </si>
  <si>
    <t>New Lexington</t>
  </si>
  <si>
    <t>New Lebanon</t>
  </si>
  <si>
    <t>New Knoxville</t>
  </si>
  <si>
    <t>New Franklin</t>
  </si>
  <si>
    <t>New Concord</t>
  </si>
  <si>
    <t>New Carlisle</t>
  </si>
  <si>
    <t>New Bremen</t>
  </si>
  <si>
    <t>New Boston</t>
  </si>
  <si>
    <t>New Bloomington</t>
  </si>
  <si>
    <t>New Bavaria</t>
  </si>
  <si>
    <t>New Albany</t>
  </si>
  <si>
    <t>Nelsonville</t>
  </si>
  <si>
    <t>Navarre</t>
  </si>
  <si>
    <t>Nashville</t>
  </si>
  <si>
    <t>Napoleon</t>
  </si>
  <si>
    <t>Munroe Falls</t>
  </si>
  <si>
    <t>Mount Victory</t>
  </si>
  <si>
    <t>Mount Vernon</t>
  </si>
  <si>
    <t>Mount Orab</t>
  </si>
  <si>
    <t>Mt Healthy</t>
  </si>
  <si>
    <t>Mount Sterling</t>
  </si>
  <si>
    <t>Mount Gilead</t>
  </si>
  <si>
    <t>Mount Eaton</t>
  </si>
  <si>
    <t>Mount Cory</t>
  </si>
  <si>
    <t>Mount Blanchard</t>
  </si>
  <si>
    <t>Moscow</t>
  </si>
  <si>
    <t>Morrow</t>
  </si>
  <si>
    <t>Morral</t>
  </si>
  <si>
    <t>Moreland Hills</t>
  </si>
  <si>
    <t>Moraine</t>
  </si>
  <si>
    <t>Montpelier</t>
  </si>
  <si>
    <t>Montgomery</t>
  </si>
  <si>
    <t>Monroeville</t>
  </si>
  <si>
    <t>Monroe</t>
  </si>
  <si>
    <t>Monclova Maumee Toledo JEDZ</t>
  </si>
  <si>
    <t>Mogadore</t>
  </si>
  <si>
    <t>Minster</t>
  </si>
  <si>
    <t>Mingo Junction</t>
  </si>
  <si>
    <t>Minerva Park</t>
  </si>
  <si>
    <t>Minerva</t>
  </si>
  <si>
    <t>Mineral City</t>
  </si>
  <si>
    <t>Millersport</t>
  </si>
  <si>
    <t>Millersburg</t>
  </si>
  <si>
    <t>Miller City</t>
  </si>
  <si>
    <t>Millbury</t>
  </si>
  <si>
    <t>Milford JEDD VII</t>
  </si>
  <si>
    <t>Milford JEDD VI</t>
  </si>
  <si>
    <t>Milford JEDD V</t>
  </si>
  <si>
    <t>Milford JEDD IV</t>
  </si>
  <si>
    <t>Milford JEDD III</t>
  </si>
  <si>
    <t>Milford JEDD II</t>
  </si>
  <si>
    <t>Milford JEDD</t>
  </si>
  <si>
    <t>Milford Center</t>
  </si>
  <si>
    <t>Milford</t>
  </si>
  <si>
    <t>Milan</t>
  </si>
  <si>
    <t>Mifflin</t>
  </si>
  <si>
    <t>Midvale</t>
  </si>
  <si>
    <t>Middletown</t>
  </si>
  <si>
    <t>Middleport</t>
  </si>
  <si>
    <t>Middlefield</t>
  </si>
  <si>
    <t>Middleburg Heights</t>
  </si>
  <si>
    <t>Middle Point</t>
  </si>
  <si>
    <t>Miamisburg</t>
  </si>
  <si>
    <t>Miami Twp Dayton JEDD</t>
  </si>
  <si>
    <t>Miame Crossing JEDD</t>
  </si>
  <si>
    <t>Metamora</t>
  </si>
  <si>
    <t>Mentor OTL</t>
  </si>
  <si>
    <t>Mentor</t>
  </si>
  <si>
    <t>Melrose</t>
  </si>
  <si>
    <t>Medina Montville JEDD</t>
  </si>
  <si>
    <t>Medina</t>
  </si>
  <si>
    <t>Mechanicsburg</t>
  </si>
  <si>
    <t>McGuffey</t>
  </si>
  <si>
    <t>McDonald</t>
  </si>
  <si>
    <t>McConnellsville</t>
  </si>
  <si>
    <t>McComb</t>
  </si>
  <si>
    <t>McClure</t>
  </si>
  <si>
    <t>Mayfield Village</t>
  </si>
  <si>
    <t>Mayfield Heights</t>
  </si>
  <si>
    <t>Maumee</t>
  </si>
  <si>
    <t>Massillon</t>
  </si>
  <si>
    <t>Mason</t>
  </si>
  <si>
    <t>Marysville</t>
  </si>
  <si>
    <t>Marshallville</t>
  </si>
  <si>
    <t>Martins Ferry</t>
  </si>
  <si>
    <t>Marion</t>
  </si>
  <si>
    <t>Marietta</t>
  </si>
  <si>
    <t>Mariemont</t>
  </si>
  <si>
    <t>Marengo-Bennington Twp. JEDD</t>
  </si>
  <si>
    <t>Marengo</t>
  </si>
  <si>
    <t>Marble Cliff</t>
  </si>
  <si>
    <t>Maple Heights</t>
  </si>
  <si>
    <t>Mantua Village</t>
  </si>
  <si>
    <t>Mansfield</t>
  </si>
  <si>
    <t>Manchester</t>
  </si>
  <si>
    <t>Malvern</t>
  </si>
  <si>
    <t>Malta</t>
  </si>
  <si>
    <t>Malinta</t>
  </si>
  <si>
    <t>Maineville</t>
  </si>
  <si>
    <t>Madison Twp JEDD</t>
  </si>
  <si>
    <t>Madieira</t>
  </si>
  <si>
    <t>Madison Village</t>
  </si>
  <si>
    <t>Macedonia Northfield Center JEDD</t>
  </si>
  <si>
    <t>Macedonia</t>
  </si>
  <si>
    <t>Lyons</t>
  </si>
  <si>
    <t>Lyndhurst</t>
  </si>
  <si>
    <t>Luckey</t>
  </si>
  <si>
    <t>Lowellville</t>
  </si>
  <si>
    <t>Loveland</t>
  </si>
  <si>
    <t>Louisville</t>
  </si>
  <si>
    <t>Loudonville</t>
  </si>
  <si>
    <t>Lordstown</t>
  </si>
  <si>
    <t>Lorain</t>
  </si>
  <si>
    <t>London</t>
  </si>
  <si>
    <t>Logan</t>
  </si>
  <si>
    <t>Lodi</t>
  </si>
  <si>
    <t>Lockland</t>
  </si>
  <si>
    <t>Lockington</t>
  </si>
  <si>
    <t>Lockbourne</t>
  </si>
  <si>
    <t>Lithopolis</t>
  </si>
  <si>
    <t>Lisbon</t>
  </si>
  <si>
    <t>Linndale</t>
  </si>
  <si>
    <t>Lincoln Heights</t>
  </si>
  <si>
    <t>Lima</t>
  </si>
  <si>
    <t>Liberty Twp JEDD</t>
  </si>
  <si>
    <t>Liberty Center JEDD</t>
  </si>
  <si>
    <t>Liberty Center</t>
  </si>
  <si>
    <t>Lexington</t>
  </si>
  <si>
    <t>Lewisburg</t>
  </si>
  <si>
    <t>Leipsic</t>
  </si>
  <si>
    <t>Leetonia</t>
  </si>
  <si>
    <t>Leesburg</t>
  </si>
  <si>
    <t>Lebanon</t>
  </si>
  <si>
    <t>Latty</t>
  </si>
  <si>
    <t>Lancaster</t>
  </si>
  <si>
    <t>Lakewood</t>
  </si>
  <si>
    <t>Lakeview</t>
  </si>
  <si>
    <t>Lakemore</t>
  </si>
  <si>
    <t>Lakeline</t>
  </si>
  <si>
    <t>LaGrange</t>
  </si>
  <si>
    <t>Kirtland</t>
  </si>
  <si>
    <t>Kirkersville</t>
  </si>
  <si>
    <t>Kirby</t>
  </si>
  <si>
    <t>Killbuck</t>
  </si>
  <si>
    <t>Kettering</t>
  </si>
  <si>
    <t>Kenton</t>
  </si>
  <si>
    <t>Kent Franklin JEDD</t>
  </si>
  <si>
    <t>Kent</t>
  </si>
  <si>
    <t>Kalida</t>
  </si>
  <si>
    <t>Johnstown</t>
  </si>
  <si>
    <t>Jewett</t>
  </si>
  <si>
    <t>Jerry City</t>
  </si>
  <si>
    <t>Jeffersonville</t>
  </si>
  <si>
    <t>Jamestown</t>
  </si>
  <si>
    <t>Jenera</t>
  </si>
  <si>
    <t>Jeffersonville WCH JEDD</t>
  </si>
  <si>
    <t>Jefferson</t>
  </si>
  <si>
    <t>Jefferson Twp Whitehall JEDD</t>
  </si>
  <si>
    <t>Jackson Twp Canton JEDD 9107</t>
  </si>
  <si>
    <t>Jackson Twp Canton JEDD 9119</t>
  </si>
  <si>
    <t>Jackson Twp Canton JEDD 9120</t>
  </si>
  <si>
    <t>Jackson Twp Canton JEDD 9106</t>
  </si>
  <si>
    <t>Jackson Twp Canton JEDD 9105</t>
  </si>
  <si>
    <t>Jackson Center</t>
  </si>
  <si>
    <t>Jackson</t>
  </si>
  <si>
    <t>IX Center Rev Sharing</t>
  </si>
  <si>
    <t>Ironton</t>
  </si>
  <si>
    <t>Indian Hill</t>
  </si>
  <si>
    <t>Independence</t>
  </si>
  <si>
    <t>Huron</t>
  </si>
  <si>
    <t>Huntsville</t>
  </si>
  <si>
    <t>Hunting Valley</t>
  </si>
  <si>
    <t>Hudson</t>
  </si>
  <si>
    <t>Huber Heights</t>
  </si>
  <si>
    <t>Hubbard</t>
  </si>
  <si>
    <t>Hopedale</t>
  </si>
  <si>
    <t>Holland Springfield Twp JEDZ</t>
  </si>
  <si>
    <t>Holland</t>
  </si>
  <si>
    <t>Holgate</t>
  </si>
  <si>
    <t>Hiram</t>
  </si>
  <si>
    <t>Hillsboro</t>
  </si>
  <si>
    <t>Hilliard</t>
  </si>
  <si>
    <t>Highland Hills</t>
  </si>
  <si>
    <t>Highland Heights</t>
  </si>
  <si>
    <t>Hickville</t>
  </si>
  <si>
    <t>Helena</t>
  </si>
  <si>
    <t>Hebron</t>
  </si>
  <si>
    <t>Heath</t>
  </si>
  <si>
    <t>Haskins</t>
  </si>
  <si>
    <t>Hartville</t>
  </si>
  <si>
    <t>Harrod</t>
  </si>
  <si>
    <t>Harrison Twp JEDD</t>
  </si>
  <si>
    <t>Harrison</t>
  </si>
  <si>
    <t>Harrisburg</t>
  </si>
  <si>
    <t>Hanover</t>
  </si>
  <si>
    <t>Hamler</t>
  </si>
  <si>
    <t>Hamilton</t>
  </si>
  <si>
    <t>Ham Fair TWP JEDD III</t>
  </si>
  <si>
    <t>Ham Fair TWP JEDD II</t>
  </si>
  <si>
    <t>Ham Fair Twp JEDD I</t>
  </si>
  <si>
    <t>Groveport</t>
  </si>
  <si>
    <t>Grove City</t>
  </si>
  <si>
    <t>Greenwich</t>
  </si>
  <si>
    <t>Greenville</t>
  </si>
  <si>
    <t>Greenhills</t>
  </si>
  <si>
    <t>Greenfield</t>
  </si>
  <si>
    <t>Gratis</t>
  </si>
  <si>
    <t>Green Springs</t>
  </si>
  <si>
    <t>Green</t>
  </si>
  <si>
    <t>Granville</t>
  </si>
  <si>
    <t>Grandview Heights</t>
  </si>
  <si>
    <t>Grand River</t>
  </si>
  <si>
    <t>Grand Rapids</t>
  </si>
  <si>
    <t>Grafton</t>
  </si>
  <si>
    <t>Golf Manor</t>
  </si>
  <si>
    <t>Gnadenhutten</t>
  </si>
  <si>
    <t>Glenwillow</t>
  </si>
  <si>
    <t>Glandorf</t>
  </si>
  <si>
    <t>Girard</t>
  </si>
  <si>
    <t>Gibsonburg</t>
  </si>
  <si>
    <t>Gettysburg</t>
  </si>
  <si>
    <t>Germantown</t>
  </si>
  <si>
    <t>Georgetown</t>
  </si>
  <si>
    <t>Genoa</t>
  </si>
  <si>
    <t>Gates Mills</t>
  </si>
  <si>
    <t>Geneva On the Lake</t>
  </si>
  <si>
    <t>Geneva</t>
  </si>
  <si>
    <t>Gateway Rev Sharing</t>
  </si>
  <si>
    <t>Garrettsville</t>
  </si>
  <si>
    <t>Garfield Heights</t>
  </si>
  <si>
    <t>Gambier</t>
  </si>
  <si>
    <t>Gallipolis</t>
  </si>
  <si>
    <t>Galion</t>
  </si>
  <si>
    <t>Galena</t>
  </si>
  <si>
    <t>Gahanna</t>
  </si>
  <si>
    <t>Fulton</t>
  </si>
  <si>
    <t>Fremont</t>
  </si>
  <si>
    <t>Fredericktown</t>
  </si>
  <si>
    <t>Frazeysburg</t>
  </si>
  <si>
    <t>Franklin</t>
  </si>
  <si>
    <t>Fostoria</t>
  </si>
  <si>
    <t>Fort Recovery</t>
  </si>
  <si>
    <t>Form Loramie</t>
  </si>
  <si>
    <t>Fort Jennings</t>
  </si>
  <si>
    <t>Forest Park</t>
  </si>
  <si>
    <t>Forest</t>
  </si>
  <si>
    <t>Findlay</t>
  </si>
  <si>
    <t>Felicity</t>
  </si>
  <si>
    <t>Fayetteville</t>
  </si>
  <si>
    <t>Fayette</t>
  </si>
  <si>
    <t>Farmersville</t>
  </si>
  <si>
    <t>Fairview Park</t>
  </si>
  <si>
    <t>Fairport Harbor</t>
  </si>
  <si>
    <t>Fairlawn</t>
  </si>
  <si>
    <t>Fairfield</t>
  </si>
  <si>
    <t>Fairfax</t>
  </si>
  <si>
    <t>Fairborn</t>
  </si>
  <si>
    <t>Evendale</t>
  </si>
  <si>
    <t>Evans Farm JEDD</t>
  </si>
  <si>
    <t>Euclid</t>
  </si>
  <si>
    <t>Etna-Reynoldsburg JEDD 7</t>
  </si>
  <si>
    <t>Etna-Reynoldsburg JEDD 4</t>
  </si>
  <si>
    <t>Etna-Reynoldsburg JEDD 3</t>
  </si>
  <si>
    <t>Etna-Reynoldsburg JEDD 2</t>
  </si>
  <si>
    <t>Etna-Reynoldsburg JEDD 1</t>
  </si>
  <si>
    <t>Englewood</t>
  </si>
  <si>
    <t>Empire</t>
  </si>
  <si>
    <t>Emerald Park Rev Share</t>
  </si>
  <si>
    <t>Elyria JEDD</t>
  </si>
  <si>
    <t>Elyria</t>
  </si>
  <si>
    <t>Elmwood Place</t>
  </si>
  <si>
    <t>Elmore</t>
  </si>
  <si>
    <t>Elida</t>
  </si>
  <si>
    <t>Edon</t>
  </si>
  <si>
    <t>Edison</t>
  </si>
  <si>
    <t>Edgerton</t>
  </si>
  <si>
    <t>Eaton JEDD</t>
  </si>
  <si>
    <t>Eaton</t>
  </si>
  <si>
    <t>Eastlake</t>
  </si>
  <si>
    <t>East Union Twp-Apple Creek JEDD</t>
  </si>
  <si>
    <t>East Palestine</t>
  </si>
  <si>
    <t>East Liverpool</t>
  </si>
  <si>
    <t>East Cleveland</t>
  </si>
  <si>
    <t>East Canton</t>
  </si>
  <si>
    <t>Dunkirk</t>
  </si>
  <si>
    <t>Dublin</t>
  </si>
  <si>
    <t>Dresden</t>
  </si>
  <si>
    <t>Doylestown</t>
  </si>
  <si>
    <t>Dover</t>
  </si>
  <si>
    <t>Dorr Street JEDD</t>
  </si>
  <si>
    <t>Deshler</t>
  </si>
  <si>
    <t>Dennison</t>
  </si>
  <si>
    <t>Delta</t>
  </si>
  <si>
    <t>Delphos</t>
  </si>
  <si>
    <t>Delaware</t>
  </si>
  <si>
    <t>DeGraff</t>
  </si>
  <si>
    <t>Defiance</t>
  </si>
  <si>
    <t>Deer Park</t>
  </si>
  <si>
    <t>Dayton</t>
  </si>
  <si>
    <t>Darbyville</t>
  </si>
  <si>
    <t>Danville</t>
  </si>
  <si>
    <t>Dalton</t>
  </si>
  <si>
    <t>Cygnet</t>
  </si>
  <si>
    <t>Cuyahoga Heights</t>
  </si>
  <si>
    <t>Cuyahoga Falls Boston Twp JEDD</t>
  </si>
  <si>
    <t>Cuyahoga Falls</t>
  </si>
  <si>
    <t>Crooksville</t>
  </si>
  <si>
    <t>Cridersville</t>
  </si>
  <si>
    <t>Creston</t>
  </si>
  <si>
    <t>Crestline</t>
  </si>
  <si>
    <t>Covington</t>
  </si>
  <si>
    <t>Covenry Akron JEDD</t>
  </si>
  <si>
    <t>Coshocton</t>
  </si>
  <si>
    <t>Corwin</t>
  </si>
  <si>
    <t>Copley Akron JEDD</t>
  </si>
  <si>
    <t>Convoy</t>
  </si>
  <si>
    <t>Continental</t>
  </si>
  <si>
    <t>Conneaut</t>
  </si>
  <si>
    <t>Conesville</t>
  </si>
  <si>
    <t>Commercial Point</t>
  </si>
  <si>
    <t>Columbus Grove</t>
  </si>
  <si>
    <t>Columbus</t>
  </si>
  <si>
    <t>Columbiana</t>
  </si>
  <si>
    <t>Columbia Twp JEDZ</t>
  </si>
  <si>
    <t>Coldwater</t>
  </si>
  <si>
    <t>Coal Grove</t>
  </si>
  <si>
    <t>Clyde</t>
  </si>
  <si>
    <t>Clinton Grandview Heights JEDZ</t>
  </si>
  <si>
    <t>Clinton</t>
  </si>
  <si>
    <t>Cleveland Heights</t>
  </si>
  <si>
    <t>Cleveland</t>
  </si>
  <si>
    <t>Clayton Clayton Twp JEDD</t>
  </si>
  <si>
    <t>Clayton</t>
  </si>
  <si>
    <t>Clay Center</t>
  </si>
  <si>
    <t>Clarksville</t>
  </si>
  <si>
    <t>Circleville-Pickaway Twp JEDD</t>
  </si>
  <si>
    <t>Circleville</t>
  </si>
  <si>
    <t>Cincinnati</t>
  </si>
  <si>
    <t>Chillicothe</t>
  </si>
  <si>
    <t>Cheviot</t>
  </si>
  <si>
    <t>Chesterville</t>
  </si>
  <si>
    <t>Chardon</t>
  </si>
  <si>
    <t>Chagrin Falls</t>
  </si>
  <si>
    <t>Centerville</t>
  </si>
  <si>
    <t>Centerburg</t>
  </si>
  <si>
    <t>Celina</t>
  </si>
  <si>
    <t>Cedarville</t>
  </si>
  <si>
    <t>Cecil</t>
  </si>
  <si>
    <t>Catawba</t>
  </si>
  <si>
    <t>Carrollton</t>
  </si>
  <si>
    <t>Carroll</t>
  </si>
  <si>
    <t>Carlisle</t>
  </si>
  <si>
    <t>Carey</t>
  </si>
  <si>
    <t>Cardington</t>
  </si>
  <si>
    <t>Canton</t>
  </si>
  <si>
    <t>Canfield</t>
  </si>
  <si>
    <t>Canal Winchester</t>
  </si>
  <si>
    <t>Canal Fulton</t>
  </si>
  <si>
    <t>Campbell</t>
  </si>
  <si>
    <t>Camden</t>
  </si>
  <si>
    <t>Cambridge</t>
  </si>
  <si>
    <t>Caldwell</t>
  </si>
  <si>
    <t>Cairo</t>
  </si>
  <si>
    <t>Cadiz</t>
  </si>
  <si>
    <t>Byesville</t>
  </si>
  <si>
    <t>Butler Twp Vandalia JEDD</t>
  </si>
  <si>
    <t>Butler Twp Miller Ln JEDZ</t>
  </si>
  <si>
    <t>Butler Twp Dayton JEDD</t>
  </si>
  <si>
    <t>Butler Co Annex</t>
  </si>
  <si>
    <t>Butler</t>
  </si>
  <si>
    <t>Burton</t>
  </si>
  <si>
    <t>Burbank</t>
  </si>
  <si>
    <t>Bucyrus</t>
  </si>
  <si>
    <t>Buckland</t>
  </si>
  <si>
    <t>Bryan</t>
  </si>
  <si>
    <t>Brunswick</t>
  </si>
  <si>
    <t>Brookville</t>
  </si>
  <si>
    <t>Brooklyn Heights</t>
  </si>
  <si>
    <t>Brooklyn</t>
  </si>
  <si>
    <t>Brook Park</t>
  </si>
  <si>
    <t>Broadview Heights</t>
  </si>
  <si>
    <t>Brimfield Tallmadge JEDD</t>
  </si>
  <si>
    <t>Brimfield Kent JEDD</t>
  </si>
  <si>
    <t>Bridgeport</t>
  </si>
  <si>
    <t>Brice</t>
  </si>
  <si>
    <t>Brewster</t>
  </si>
  <si>
    <t>Bremen</t>
  </si>
  <si>
    <t>Brecksville</t>
  </si>
  <si>
    <t>Bratenahl</t>
  </si>
  <si>
    <t>Bradner</t>
  </si>
  <si>
    <t>Bradford</t>
  </si>
  <si>
    <t>Bowling Green</t>
  </si>
  <si>
    <t>Bowerston</t>
  </si>
  <si>
    <t>Botkins</t>
  </si>
  <si>
    <t>Boston Twp Peninsula JEDD</t>
  </si>
  <si>
    <t>Boston Heights</t>
  </si>
  <si>
    <t>Bolivar</t>
  </si>
  <si>
    <t>Bluffton</t>
  </si>
  <si>
    <t>Blue Ash</t>
  </si>
  <si>
    <t>Bloomville</t>
  </si>
  <si>
    <t>Bloomingdale</t>
  </si>
  <si>
    <t>Bloomdale</t>
  </si>
  <si>
    <t>Blendon Twp JEDZ</t>
  </si>
  <si>
    <t>Bexley</t>
  </si>
  <si>
    <t>Beverly</t>
  </si>
  <si>
    <t>Bettsville</t>
  </si>
  <si>
    <t>Bethel</t>
  </si>
  <si>
    <t>Berkshire Twp JEDD II</t>
  </si>
  <si>
    <t>Berkshire Twp JEDD I</t>
  </si>
  <si>
    <t>Berea</t>
  </si>
  <si>
    <t>Bentleyville</t>
  </si>
  <si>
    <t>Belpre</t>
  </si>
  <si>
    <t>Bellville</t>
  </si>
  <si>
    <t>Bellevue</t>
  </si>
  <si>
    <t>Bellefontaine</t>
  </si>
  <si>
    <t>Belle Center</t>
  </si>
  <si>
    <t>Bellaire</t>
  </si>
  <si>
    <t>Bedford Heights</t>
  </si>
  <si>
    <t>Bedford</t>
  </si>
  <si>
    <t>Beaverdam</t>
  </si>
  <si>
    <t>Beachwood West JEDD</t>
  </si>
  <si>
    <t>Beachwood East JEDD</t>
  </si>
  <si>
    <t>Beachwood</t>
  </si>
  <si>
    <t>Beach</t>
  </si>
  <si>
    <t>Bay Village</t>
  </si>
  <si>
    <t>Bath-Akron-Fairlawn JEDD</t>
  </si>
  <si>
    <t>Batavia</t>
  </si>
  <si>
    <t>Barnesville JEDD II</t>
  </si>
  <si>
    <t>Barnesville JEDD I</t>
  </si>
  <si>
    <t>Barnesville</t>
  </si>
  <si>
    <t>Barberton</t>
  </si>
  <si>
    <t>Baltimore</t>
  </si>
  <si>
    <t>Baltic</t>
  </si>
  <si>
    <t>Bainbridge-Solon JEDD</t>
  </si>
  <si>
    <t>Avon Lake</t>
  </si>
  <si>
    <t>Avon</t>
  </si>
  <si>
    <t>Austin Center JEDD</t>
  </si>
  <si>
    <t>Aurora</t>
  </si>
  <si>
    <t>Athens</t>
  </si>
  <si>
    <t>Ashville</t>
  </si>
  <si>
    <t>Ashtabula</t>
  </si>
  <si>
    <t>Ashley</t>
  </si>
  <si>
    <t>Arlington Heights</t>
  </si>
  <si>
    <t>Arlington</t>
  </si>
  <si>
    <t>Archbold</t>
  </si>
  <si>
    <t>Arcanum</t>
  </si>
  <si>
    <t>Apple Creek-East Union Twp JEDD II</t>
  </si>
  <si>
    <t>Apple Creek</t>
  </si>
  <si>
    <t>Antwerp</t>
  </si>
  <si>
    <t>Ansonia</t>
  </si>
  <si>
    <t>Anna</t>
  </si>
  <si>
    <t>Andover</t>
  </si>
  <si>
    <t>Amsterdam</t>
  </si>
  <si>
    <t>Amherst</t>
  </si>
  <si>
    <t>Amelia</t>
  </si>
  <si>
    <t>Amberley</t>
  </si>
  <si>
    <t>Amanda</t>
  </si>
  <si>
    <t>Alliance</t>
  </si>
  <si>
    <t>Alger</t>
  </si>
  <si>
    <t>Alexandria</t>
  </si>
  <si>
    <t>Akron</t>
  </si>
  <si>
    <t>Adelphi</t>
  </si>
  <si>
    <t>Addyston</t>
  </si>
  <si>
    <t>Ada</t>
  </si>
  <si>
    <t>Aberdeen</t>
  </si>
  <si>
    <t>Non-Taxing City</t>
  </si>
  <si>
    <t>Please enter information on the tabs marked "Form IR Page 1" and "Form IR Page 2" as applicable.</t>
  </si>
  <si>
    <t>Columns B-F on Page 2 require a taxing jurisdiction to be entered on Line1.  This field is linked to</t>
  </si>
  <si>
    <t>a tax rate table and will automatically populate Line 2 when a jurisdiction is entered.  To enter a</t>
  </si>
  <si>
    <t>taxing jurisdiction, either begin typing, or click the      and scroll to the applicable jurisdiction.</t>
  </si>
  <si>
    <t>Phone:</t>
  </si>
  <si>
    <t>6. MISCELLANEOUS/OTHER INCOME/FORM 1099-MISC or 1099-NEC</t>
  </si>
  <si>
    <t>Please refer to Page 2 of instructions for additional information on estimated payment requirements.</t>
  </si>
  <si>
    <t>12. Total income subject to Akron tax x .025</t>
  </si>
  <si>
    <r>
      <t xml:space="preserve">14. Balance of estimated tax due to Akron </t>
    </r>
    <r>
      <rPr>
        <sz val="8"/>
        <color indexed="8"/>
        <rFont val="Calibri"/>
        <family val="2"/>
      </rPr>
      <t>(Line 12 minus Line 13)</t>
    </r>
  </si>
  <si>
    <r>
      <t xml:space="preserve">16. Net tax due </t>
    </r>
    <r>
      <rPr>
        <sz val="8"/>
        <color indexed="8"/>
        <rFont val="Calibri"/>
        <family val="2"/>
      </rPr>
      <t>(Line 14 less Line 15)</t>
    </r>
  </si>
  <si>
    <r>
      <t>17. Amount paid with this return (</t>
    </r>
    <r>
      <rPr>
        <sz val="8"/>
        <color indexed="8"/>
        <rFont val="Calibri"/>
        <family val="2"/>
      </rPr>
      <t>Line 16 multiplied by 25% (x.25))  Enter here &amp; include on line 11</t>
    </r>
  </si>
  <si>
    <t>14. DEDUCTIBLE LOSS (Add Line 12 and Line 13) Limited to Line 8. Balance is carry-forward.</t>
  </si>
  <si>
    <t>ENTER LINE 15G on PAGE 1, LINE 2                               ENTER LINE D, COLUMN G, ON PAGE 1, LINE 6B</t>
  </si>
  <si>
    <r>
      <t xml:space="preserve">Amounts </t>
    </r>
    <r>
      <rPr>
        <b/>
        <i/>
        <u/>
        <sz val="13"/>
        <color rgb="FFFF0000"/>
        <rFont val="Calibri"/>
        <family val="2"/>
      </rPr>
      <t>must be rounded</t>
    </r>
    <r>
      <rPr>
        <sz val="13"/>
        <color theme="1"/>
        <rFont val="Calibri"/>
        <family val="2"/>
      </rPr>
      <t xml:space="preserve"> when using this form.  Please drop amounts less than 50 cents</t>
    </r>
  </si>
  <si>
    <r>
      <t xml:space="preserve">however </t>
    </r>
    <r>
      <rPr>
        <i/>
        <sz val="13"/>
        <color theme="1"/>
        <rFont val="Calibri"/>
        <family val="2"/>
      </rPr>
      <t>results should be carefully reviewed</t>
    </r>
    <r>
      <rPr>
        <sz val="13"/>
        <color theme="1"/>
        <rFont val="Calibri"/>
        <family val="2"/>
      </rPr>
      <t xml:space="preserve"> before the return is printed and submitted.</t>
    </r>
  </si>
  <si>
    <r>
      <t xml:space="preserve">All returns submitted using this worksheet </t>
    </r>
    <r>
      <rPr>
        <b/>
        <i/>
        <u/>
        <sz val="13"/>
        <color rgb="FFFF0000"/>
        <rFont val="Calibri"/>
        <family val="2"/>
      </rPr>
      <t>will be subject to review</t>
    </r>
    <r>
      <rPr>
        <sz val="13"/>
        <color theme="1"/>
        <rFont val="Calibri"/>
        <family val="2"/>
      </rPr>
      <t xml:space="preserve"> by City of Akron</t>
    </r>
  </si>
  <si>
    <r>
      <rPr>
        <b/>
        <sz val="13"/>
        <color rgb="FFFF0000"/>
        <rFont val="Calibri"/>
        <family val="2"/>
      </rPr>
      <t>Print each page, attach federal forms and schedules and mail to</t>
    </r>
    <r>
      <rPr>
        <sz val="13"/>
        <color theme="1"/>
        <rFont val="Calibri"/>
        <family val="2"/>
      </rPr>
      <t>:</t>
    </r>
  </si>
  <si>
    <r>
      <t xml:space="preserve">If payment is due, </t>
    </r>
    <r>
      <rPr>
        <b/>
        <sz val="13"/>
        <color rgb="FFFF0000"/>
        <rFont val="Calibri"/>
        <family val="2"/>
      </rPr>
      <t>make check payable to</t>
    </r>
    <r>
      <rPr>
        <sz val="13"/>
        <color theme="1"/>
        <rFont val="Calibri"/>
        <family val="2"/>
      </rPr>
      <t xml:space="preserve">: </t>
    </r>
    <r>
      <rPr>
        <sz val="13"/>
        <color theme="1"/>
        <rFont val="Aptos Display"/>
        <family val="2"/>
        <scheme val="major"/>
      </rPr>
      <t xml:space="preserve"> </t>
    </r>
    <r>
      <rPr>
        <b/>
        <sz val="13"/>
        <color theme="1"/>
        <rFont val="Aptos Narrow"/>
        <family val="2"/>
        <scheme val="minor"/>
      </rPr>
      <t>CITY OF AKRON</t>
    </r>
  </si>
  <si>
    <r>
      <t xml:space="preserve">You may enter information on Page 1 in fields </t>
    </r>
    <r>
      <rPr>
        <b/>
        <sz val="13"/>
        <color rgb="FF0070C0"/>
        <rFont val="Calibri"/>
        <family val="2"/>
      </rPr>
      <t>shaded blue</t>
    </r>
    <r>
      <rPr>
        <sz val="13"/>
        <rFont val="Calibri"/>
        <family val="2"/>
      </rPr>
      <t>, and on Page 2 in fields with</t>
    </r>
    <r>
      <rPr>
        <b/>
        <sz val="13"/>
        <color rgb="FF0070C0"/>
        <rFont val="Calibri"/>
        <family val="2"/>
      </rPr>
      <t xml:space="preserve"> blue borders</t>
    </r>
    <r>
      <rPr>
        <sz val="13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</si>
</sst>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??_);_(@_)"/>
    <numFmt numFmtId="166" formatCode="_(* #,##0_);_(* \(#,##0\);_(* &quot;-&quot;??_);_(@_)"/>
    <numFmt numFmtId="167" formatCode="_(* #,##0.0000_);_(* \(#,##0.0000\);_(* &quot;-&quot;??_);_(@_)"/>
  </numFmts>
  <fonts count="50">
    <font>
      <sz val="11"/>
      <color theme="1"/>
      <name val="Aptos Narrow"/>
      <family val="2"/>
      <scheme val="minor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ir"/>
    </font>
    <font>
      <b/>
      <sz val="11"/>
      <color indexed="8"/>
      <name val="Calibir"/>
    </font>
    <font>
      <b/>
      <sz val="13"/>
      <color indexed="8"/>
      <name val="Calibir"/>
    </font>
    <font>
      <sz val="11"/>
      <color theme="1"/>
      <name val="Aptos Narrow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0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ir"/>
    </font>
    <font>
      <sz val="8"/>
      <color theme="0"/>
      <name val="Calibir"/>
    </font>
    <font>
      <b/>
      <sz val="8"/>
      <color theme="1"/>
      <name val="Calibir"/>
    </font>
    <font>
      <b/>
      <sz val="12"/>
      <color theme="1"/>
      <name val="Calibir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rgb="FF000000"/>
      <name val="Calibri"/>
      <family val="2"/>
    </font>
    <font>
      <b/>
      <sz val="7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0"/>
      <name val="Calibri"/>
      <family val="2"/>
    </font>
    <font>
      <b/>
      <sz val="24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Segoe UI"/>
      <family val="2"/>
    </font>
    <font>
      <b/>
      <sz val="11"/>
      <color theme="1"/>
      <name val="Aptos Narrow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/>
      <sz val="14"/>
      <color theme="1"/>
      <name val="Calibri"/>
      <family val="2"/>
    </font>
    <font>
      <b/>
      <u/>
      <sz val="14"/>
      <name val="Calibri"/>
      <family val="2"/>
    </font>
    <font>
      <sz val="13"/>
      <color theme="1"/>
      <name val="Calibri"/>
      <family val="2"/>
    </font>
    <font>
      <sz val="13"/>
      <color theme="1"/>
      <name val="Aptos Display"/>
      <family val="2"/>
      <scheme val="major"/>
    </font>
    <font>
      <b/>
      <sz val="13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b/>
      <i/>
      <u/>
      <sz val="13"/>
      <color rgb="FFFF0000"/>
      <name val="Calibri"/>
      <family val="2"/>
    </font>
    <font>
      <i/>
      <sz val="13"/>
      <color theme="1"/>
      <name val="Calibri"/>
      <family val="2"/>
    </font>
    <font>
      <b/>
      <sz val="13"/>
      <color rgb="FFFF0000"/>
      <name val="Calibri"/>
      <family val="2"/>
    </font>
    <font>
      <sz val="13"/>
      <name val="Calibri"/>
      <family val="2"/>
    </font>
    <font>
      <b/>
      <sz val="13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6">
    <xf numFmtId="0" fontId="0" fillId="0" borderId="0" xfId="0"/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7" fillId="2" borderId="1" xfId="0" applyFont="1" applyFill="1" applyBorder="1"/>
    <xf numFmtId="0" fontId="12" fillId="2" borderId="2" xfId="0" applyFont="1" applyFill="1" applyBorder="1" applyAlignment="1">
      <alignment vertical="top" wrapText="1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 vertical="top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164" fontId="14" fillId="0" borderId="0" xfId="2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4" fontId="15" fillId="0" borderId="7" xfId="2" applyNumberFormat="1" applyFont="1" applyBorder="1" applyAlignment="1">
      <alignment vertical="center"/>
    </xf>
    <xf numFmtId="166" fontId="15" fillId="0" borderId="8" xfId="1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64" fontId="15" fillId="0" borderId="6" xfId="2" applyNumberFormat="1" applyFont="1" applyBorder="1" applyAlignment="1">
      <alignment vertical="center"/>
    </xf>
    <xf numFmtId="164" fontId="15" fillId="0" borderId="4" xfId="2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5" xfId="0" applyFont="1" applyBorder="1"/>
    <xf numFmtId="0" fontId="16" fillId="0" borderId="7" xfId="0" applyFont="1" applyBorder="1"/>
    <xf numFmtId="0" fontId="16" fillId="0" borderId="6" xfId="0" applyFont="1" applyBorder="1"/>
    <xf numFmtId="0" fontId="17" fillId="2" borderId="3" xfId="0" applyFont="1" applyFill="1" applyBorder="1" applyAlignment="1">
      <alignment horizontal="center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9" xfId="0" applyFont="1" applyBorder="1"/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8" fillId="0" borderId="3" xfId="0" applyFont="1" applyBorder="1"/>
    <xf numFmtId="0" fontId="7" fillId="0" borderId="4" xfId="0" applyFont="1" applyBorder="1"/>
    <xf numFmtId="164" fontId="15" fillId="0" borderId="10" xfId="2" applyNumberFormat="1" applyFont="1" applyBorder="1" applyAlignment="1">
      <alignment vertical="center"/>
    </xf>
    <xf numFmtId="164" fontId="14" fillId="0" borderId="4" xfId="2" applyNumberFormat="1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/>
    <xf numFmtId="0" fontId="14" fillId="0" borderId="4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164" fontId="18" fillId="3" borderId="1" xfId="2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vertical="top" wrapText="1"/>
    </xf>
    <xf numFmtId="10" fontId="18" fillId="3" borderId="1" xfId="3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4" borderId="3" xfId="0" applyFont="1" applyFill="1" applyBorder="1" applyAlignment="1">
      <alignment vertical="top" wrapText="1"/>
    </xf>
    <xf numFmtId="0" fontId="18" fillId="4" borderId="1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1"/>
    </xf>
    <xf numFmtId="0" fontId="0" fillId="0" borderId="2" xfId="0" applyBorder="1"/>
    <xf numFmtId="0" fontId="0" fillId="0" borderId="13" xfId="0" applyBorder="1"/>
    <xf numFmtId="0" fontId="0" fillId="0" borderId="9" xfId="0" applyBorder="1"/>
    <xf numFmtId="0" fontId="35" fillId="0" borderId="0" xfId="0" applyFont="1"/>
    <xf numFmtId="0" fontId="0" fillId="0" borderId="4" xfId="0" applyBorder="1"/>
    <xf numFmtId="0" fontId="35" fillId="0" borderId="0" xfId="0" applyFont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39" fillId="0" borderId="0" xfId="0" applyFont="1"/>
    <xf numFmtId="0" fontId="40" fillId="0" borderId="0" xfId="0" applyFont="1" applyAlignment="1">
      <alignment horizontal="left" indent="1"/>
    </xf>
    <xf numFmtId="0" fontId="40" fillId="0" borderId="0" xfId="0" applyFont="1"/>
    <xf numFmtId="0" fontId="38" fillId="0" borderId="0" xfId="0" applyFont="1"/>
    <xf numFmtId="0" fontId="34" fillId="0" borderId="0" xfId="0" applyFont="1" applyAlignment="1">
      <alignment horizontal="left" indent="2"/>
    </xf>
    <xf numFmtId="167" fontId="6" fillId="0" borderId="0" xfId="1" applyNumberFormat="1" applyFont="1"/>
    <xf numFmtId="0" fontId="44" fillId="0" borderId="0" xfId="0" applyFont="1"/>
    <xf numFmtId="167" fontId="44" fillId="0" borderId="0" xfId="1" applyNumberFormat="1" applyFont="1"/>
    <xf numFmtId="0" fontId="43" fillId="0" borderId="0" xfId="0" applyFont="1"/>
    <xf numFmtId="0" fontId="15" fillId="0" borderId="1" xfId="0" applyFont="1" applyBorder="1" applyAlignment="1" applyProtection="1">
      <alignment vertical="center"/>
      <protection locked="0"/>
    </xf>
    <xf numFmtId="166" fontId="15" fillId="0" borderId="1" xfId="1" applyNumberFormat="1" applyFont="1" applyBorder="1" applyAlignment="1" applyProtection="1">
      <alignment vertical="center"/>
      <protection locked="0"/>
    </xf>
    <xf numFmtId="164" fontId="15" fillId="0" borderId="1" xfId="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8" fillId="3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8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164" fontId="18" fillId="3" borderId="12" xfId="0" applyNumberFormat="1" applyFont="1" applyFill="1" applyBorder="1" applyAlignment="1">
      <alignment horizontal="center" vertical="center"/>
    </xf>
    <xf numFmtId="164" fontId="15" fillId="5" borderId="1" xfId="2" applyNumberFormat="1" applyFont="1" applyFill="1" applyBorder="1" applyAlignment="1" applyProtection="1">
      <alignment vertical="center"/>
      <protection locked="0"/>
    </xf>
    <xf numFmtId="166" fontId="15" fillId="5" borderId="1" xfId="1" applyNumberFormat="1" applyFont="1" applyFill="1" applyBorder="1" applyAlignment="1" applyProtection="1">
      <alignment vertical="center"/>
      <protection locked="0"/>
    </xf>
    <xf numFmtId="0" fontId="15" fillId="5" borderId="14" xfId="0" applyFont="1" applyFill="1" applyBorder="1" applyAlignment="1" applyProtection="1">
      <alignment vertical="center"/>
      <protection locked="0"/>
    </xf>
    <xf numFmtId="0" fontId="15" fillId="5" borderId="8" xfId="0" applyFont="1" applyFill="1" applyBorder="1" applyAlignment="1" applyProtection="1">
      <alignment vertical="center"/>
      <protection locked="0"/>
    </xf>
    <xf numFmtId="0" fontId="15" fillId="5" borderId="10" xfId="0" applyFont="1" applyFill="1" applyBorder="1" applyAlignment="1" applyProtection="1">
      <alignment vertical="center"/>
      <protection locked="0"/>
    </xf>
    <xf numFmtId="0" fontId="15" fillId="5" borderId="5" xfId="0" applyFont="1" applyFill="1" applyBorder="1" applyAlignment="1" applyProtection="1">
      <alignment vertical="center"/>
      <protection locked="0"/>
    </xf>
    <xf numFmtId="0" fontId="15" fillId="5" borderId="7" xfId="0" applyFont="1" applyFill="1" applyBorder="1" applyAlignment="1" applyProtection="1">
      <alignment vertical="center"/>
      <protection locked="0"/>
    </xf>
    <xf numFmtId="0" fontId="15" fillId="5" borderId="6" xfId="0" applyFont="1" applyFill="1" applyBorder="1" applyAlignment="1" applyProtection="1">
      <alignment vertical="center"/>
      <protection locked="0"/>
    </xf>
    <xf numFmtId="164" fontId="15" fillId="5" borderId="7" xfId="2" applyNumberFormat="1" applyFont="1" applyFill="1" applyBorder="1" applyAlignment="1" applyProtection="1">
      <alignment horizontal="right" vertical="center"/>
      <protection locked="0"/>
    </xf>
    <xf numFmtId="166" fontId="15" fillId="5" borderId="8" xfId="1" applyNumberFormat="1" applyFont="1" applyFill="1" applyBorder="1" applyAlignment="1" applyProtection="1">
      <alignment vertical="center"/>
      <protection locked="0"/>
    </xf>
    <xf numFmtId="164" fontId="15" fillId="5" borderId="6" xfId="2" applyNumberFormat="1" applyFont="1" applyFill="1" applyBorder="1" applyAlignment="1" applyProtection="1">
      <alignment vertical="center"/>
      <protection locked="0"/>
    </xf>
    <xf numFmtId="164" fontId="15" fillId="5" borderId="7" xfId="2" applyNumberFormat="1" applyFont="1" applyFill="1" applyBorder="1" applyAlignment="1" applyProtection="1">
      <alignment vertical="center"/>
      <protection locked="0"/>
    </xf>
    <xf numFmtId="0" fontId="14" fillId="6" borderId="5" xfId="0" applyFont="1" applyFill="1" applyBorder="1"/>
    <xf numFmtId="0" fontId="14" fillId="6" borderId="7" xfId="0" applyFont="1" applyFill="1" applyBorder="1"/>
    <xf numFmtId="0" fontId="16" fillId="5" borderId="1" xfId="0" applyFont="1" applyFill="1" applyBorder="1" applyAlignment="1" applyProtection="1">
      <alignment vertical="center" wrapText="1"/>
      <protection locked="0"/>
    </xf>
    <xf numFmtId="0" fontId="19" fillId="4" borderId="1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0" fontId="19" fillId="4" borderId="12" xfId="0" applyNumberFormat="1" applyFont="1" applyFill="1" applyBorder="1" applyAlignment="1">
      <alignment horizontal="center" vertical="center"/>
    </xf>
    <xf numFmtId="10" fontId="18" fillId="0" borderId="15" xfId="3" applyNumberFormat="1" applyFont="1" applyBorder="1" applyAlignment="1" applyProtection="1">
      <alignment horizontal="center" vertical="center"/>
    </xf>
    <xf numFmtId="164" fontId="18" fillId="3" borderId="11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165" fontId="18" fillId="3" borderId="11" xfId="0" applyNumberFormat="1" applyFont="1" applyFill="1" applyBorder="1" applyAlignment="1">
      <alignment horizontal="center" vertical="center"/>
    </xf>
    <xf numFmtId="164" fontId="18" fillId="0" borderId="16" xfId="2" applyNumberFormat="1" applyFont="1" applyFill="1" applyBorder="1" applyAlignment="1" applyProtection="1">
      <alignment horizontal="center" vertical="center"/>
      <protection locked="0"/>
    </xf>
    <xf numFmtId="0" fontId="18" fillId="6" borderId="16" xfId="0" applyFont="1" applyFill="1" applyBorder="1" applyAlignment="1" applyProtection="1">
      <alignment horizontal="center" vertical="center" wrapText="1"/>
      <protection locked="0"/>
    </xf>
    <xf numFmtId="164" fontId="18" fillId="3" borderId="16" xfId="2" applyNumberFormat="1" applyFont="1" applyFill="1" applyBorder="1" applyAlignment="1" applyProtection="1">
      <alignment horizontal="center" vertical="center"/>
      <protection locked="0"/>
    </xf>
    <xf numFmtId="164" fontId="18" fillId="6" borderId="16" xfId="2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4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4" xfId="0" applyFont="1" applyBorder="1" applyAlignment="1">
      <alignment horizontal="center"/>
    </xf>
    <xf numFmtId="0" fontId="36" fillId="0" borderId="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4" fillId="5" borderId="7" xfId="0" applyFont="1" applyFill="1" applyBorder="1" applyAlignment="1" applyProtection="1">
      <alignment horizontal="center"/>
      <protection locked="0"/>
    </xf>
    <xf numFmtId="0" fontId="14" fillId="5" borderId="6" xfId="0" applyFont="1" applyFill="1" applyBorder="1" applyAlignment="1" applyProtection="1">
      <alignment horizontal="center"/>
      <protection locked="0"/>
    </xf>
    <xf numFmtId="0" fontId="16" fillId="5" borderId="7" xfId="0" applyFont="1" applyFill="1" applyBorder="1" applyAlignment="1" applyProtection="1">
      <alignment horizontal="center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left" vertical="center"/>
      <protection locked="0"/>
    </xf>
    <xf numFmtId="0" fontId="15" fillId="5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4" fillId="0" borderId="0" xfId="0" applyFont="1"/>
    <xf numFmtId="0" fontId="24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left" indent="1"/>
    </xf>
    <xf numFmtId="0" fontId="29" fillId="0" borderId="4" xfId="0" applyFont="1" applyBorder="1" applyAlignment="1">
      <alignment horizontal="left" indent="1"/>
    </xf>
    <xf numFmtId="0" fontId="25" fillId="0" borderId="2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6" fillId="0" borderId="9" xfId="0" applyFont="1" applyBorder="1"/>
    <xf numFmtId="0" fontId="25" fillId="0" borderId="5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top"/>
    </xf>
    <xf numFmtId="0" fontId="26" fillId="0" borderId="6" xfId="0" applyFont="1" applyBorder="1"/>
    <xf numFmtId="0" fontId="2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1" fillId="5" borderId="5" xfId="0" applyFont="1" applyFill="1" applyBorder="1" applyAlignment="1" applyProtection="1">
      <alignment horizontal="right"/>
      <protection locked="0"/>
    </xf>
    <xf numFmtId="0" fontId="11" fillId="5" borderId="6" xfId="0" applyFont="1" applyFill="1" applyBorder="1" applyAlignment="1" applyProtection="1">
      <alignment horizontal="right"/>
      <protection locked="0"/>
    </xf>
    <xf numFmtId="0" fontId="7" fillId="0" borderId="1" xfId="0" applyFont="1" applyBorder="1"/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5" borderId="1" xfId="0" applyFont="1" applyFill="1" applyBorder="1" applyProtection="1"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7" fillId="5" borderId="2" xfId="0" applyFont="1" applyFill="1" applyBorder="1" applyAlignment="1">
      <alignment horizontal="left" wrapText="1" indent="1"/>
    </xf>
    <xf numFmtId="0" fontId="7" fillId="5" borderId="13" xfId="0" applyFont="1" applyFill="1" applyBorder="1" applyAlignment="1">
      <alignment horizontal="left" wrapText="1" indent="1"/>
    </xf>
    <xf numFmtId="0" fontId="7" fillId="5" borderId="9" xfId="0" applyFont="1" applyFill="1" applyBorder="1" applyAlignment="1">
      <alignment horizontal="left" wrapText="1" indent="1"/>
    </xf>
    <xf numFmtId="0" fontId="7" fillId="5" borderId="5" xfId="0" applyFont="1" applyFill="1" applyBorder="1" applyAlignment="1">
      <alignment horizontal="left" wrapText="1" indent="1"/>
    </xf>
    <xf numFmtId="0" fontId="7" fillId="5" borderId="7" xfId="0" applyFont="1" applyFill="1" applyBorder="1" applyAlignment="1">
      <alignment horizontal="left" wrapText="1" indent="1"/>
    </xf>
    <xf numFmtId="0" fontId="7" fillId="5" borderId="6" xfId="0" applyFont="1" applyFill="1" applyBorder="1" applyAlignment="1">
      <alignment horizontal="left" wrapText="1" indent="1"/>
    </xf>
    <xf numFmtId="0" fontId="7" fillId="5" borderId="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indent="1"/>
    </xf>
    <xf numFmtId="0" fontId="13" fillId="3" borderId="13" xfId="0" applyFont="1" applyFill="1" applyBorder="1" applyAlignment="1">
      <alignment horizontal="left" vertical="center" indent="1"/>
    </xf>
    <xf numFmtId="0" fontId="13" fillId="3" borderId="9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16" fillId="5" borderId="1" xfId="0" applyFont="1" applyFill="1" applyBorder="1" applyAlignment="1" applyProtection="1">
      <alignment horizontal="left" wrapText="1"/>
      <protection locked="0"/>
    </xf>
    <xf numFmtId="0" fontId="14" fillId="0" borderId="1" xfId="0" applyFont="1" applyBorder="1" applyAlignment="1">
      <alignment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7" fillId="5" borderId="14" xfId="0" applyFont="1" applyFill="1" applyBorder="1" applyAlignment="1" applyProtection="1">
      <alignment horizontal="center"/>
      <protection locked="0"/>
    </xf>
    <xf numFmtId="0" fontId="7" fillId="5" borderId="8" xfId="0" applyFont="1" applyFill="1" applyBorder="1" applyAlignment="1" applyProtection="1">
      <alignment horizontal="center"/>
      <protection locked="0"/>
    </xf>
    <xf numFmtId="0" fontId="7" fillId="5" borderId="10" xfId="0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6" fillId="0" borderId="5" xfId="0" applyFont="1" applyBorder="1"/>
    <xf numFmtId="0" fontId="14" fillId="0" borderId="7" xfId="0" applyFont="1" applyBorder="1"/>
    <xf numFmtId="0" fontId="31" fillId="0" borderId="2" xfId="0" applyFont="1" applyBorder="1" applyAlignment="1">
      <alignment horizontal="left" vertical="center" indent="1"/>
    </xf>
    <xf numFmtId="0" fontId="31" fillId="0" borderId="13" xfId="0" applyFont="1" applyBorder="1" applyAlignment="1">
      <alignment horizontal="left" vertical="center" indent="1"/>
    </xf>
    <xf numFmtId="0" fontId="31" fillId="0" borderId="9" xfId="0" applyFont="1" applyBorder="1" applyAlignment="1">
      <alignment horizontal="left" vertical="center" indent="1"/>
    </xf>
    <xf numFmtId="0" fontId="32" fillId="0" borderId="3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16" fillId="0" borderId="3" xfId="0" applyFont="1" applyBorder="1"/>
    <xf numFmtId="0" fontId="16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 indent="1"/>
    </xf>
    <xf numFmtId="0" fontId="18" fillId="0" borderId="13" xfId="0" applyFont="1" applyBorder="1" applyAlignment="1">
      <alignment horizontal="left" vertical="center" wrapText="1" indent="1"/>
    </xf>
    <xf numFmtId="0" fontId="18" fillId="0" borderId="4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7" xfId="0" applyFont="1" applyBorder="1" applyAlignment="1">
      <alignment horizontal="left" vertical="center" wrapText="1" indent="1"/>
    </xf>
    <xf numFmtId="0" fontId="18" fillId="0" borderId="6" xfId="0" applyFont="1" applyBorder="1" applyAlignment="1">
      <alignment horizontal="left" vertical="center" wrapText="1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428624</xdr:colOff>
      <xdr:row>28</xdr:row>
      <xdr:rowOff>76199</xdr:rowOff>
    </xdr:from>
    <xdr:to>
      <xdr:col>7</xdr:col>
      <xdr:colOff>533398</xdr:colOff>
      <xdr:row>28</xdr:row>
      <xdr:rowOff>200023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3952874" y="7153274"/>
          <a:ext cx="104774" cy="123824"/>
        </a:xfrm>
        <a:prstGeom prst="triangle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9525</xdr:rowOff>
        </xdr:from>
        <xdr:to>
          <xdr:col>0</xdr:col>
          <xdr:colOff>171450</xdr:colOff>
          <xdr:row>49</xdr:row>
          <xdr:rowOff>123825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6</xdr:row>
          <xdr:rowOff>152400</xdr:rowOff>
        </xdr:from>
        <xdr:to>
          <xdr:col>9</xdr:col>
          <xdr:colOff>542925</xdr:colOff>
          <xdr:row>8</xdr:row>
          <xdr:rowOff>0</xdr:rowOff>
        </xdr:to>
        <xdr:sp macro="" textlink="">
          <xdr:nvSpPr>
            <xdr:cNvPr id="2056" name="Check Box 8" descr="IN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6</xdr:row>
          <xdr:rowOff>161925</xdr:rowOff>
        </xdr:from>
        <xdr:to>
          <xdr:col>10</xdr:col>
          <xdr:colOff>47625</xdr:colOff>
          <xdr:row>8</xdr:row>
          <xdr:rowOff>0</xdr:rowOff>
        </xdr:to>
        <xdr:sp macro="" textlink="">
          <xdr:nvSpPr>
            <xdr:cNvPr id="2058" name="Check Box 10" descr="IN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OUT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314325</xdr:colOff>
          <xdr:row>5</xdr:row>
          <xdr:rowOff>247650</xdr:rowOff>
        </xdr:from>
        <xdr:to>
          <xdr:col>8</xdr:col>
          <xdr:colOff>238125</xdr:colOff>
          <xdr:row>8</xdr:row>
          <xdr:rowOff>57150</xdr:rowOff>
        </xdr:to>
        <xdr:sp macro="" textlink="">
          <xdr:nvSpPr>
            <xdr:cNvPr id="2060" name="Check Box 12" descr="IN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LLC OWNER - filing as a disregarded entity (attach Schedure C or 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304800</xdr:colOff>
          <xdr:row>1</xdr:row>
          <xdr:rowOff>123825</xdr:rowOff>
        </xdr:from>
        <xdr:to>
          <xdr:col>8</xdr:col>
          <xdr:colOff>85725</xdr:colOff>
          <xdr:row>3</xdr:row>
          <xdr:rowOff>76200</xdr:rowOff>
        </xdr:to>
        <xdr:sp macro="" textlink="">
          <xdr:nvSpPr>
            <xdr:cNvPr id="2061" name="Check Box 13" descr="IN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REFUND - If no amount is shown on Line 9 this will not be considered a valid claim.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304800</xdr:colOff>
          <xdr:row>0</xdr:row>
          <xdr:rowOff>57150</xdr:rowOff>
        </xdr:from>
        <xdr:to>
          <xdr:col>8</xdr:col>
          <xdr:colOff>95250</xdr:colOff>
          <xdr:row>2</xdr:row>
          <xdr:rowOff>142875</xdr:rowOff>
        </xdr:to>
        <xdr:sp macro="" textlink="">
          <xdr:nvSpPr>
            <xdr:cNvPr id="2062" name="Check Box 14" descr="IN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AMENDED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314325</xdr:colOff>
          <xdr:row>3</xdr:row>
          <xdr:rowOff>76200</xdr:rowOff>
        </xdr:from>
        <xdr:to>
          <xdr:col>8</xdr:col>
          <xdr:colOff>104775</xdr:colOff>
          <xdr:row>5</xdr:row>
          <xdr:rowOff>152400</xdr:rowOff>
        </xdr:to>
        <xdr:sp macro="" textlink="">
          <xdr:nvSpPr>
            <xdr:cNvPr id="2063" name="Check Box 15" descr="IN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SOLE PROPRIETOR (Attach Schedule C)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314325</xdr:colOff>
          <xdr:row>4</xdr:row>
          <xdr:rowOff>123825</xdr:rowOff>
        </xdr:from>
        <xdr:to>
          <xdr:col>8</xdr:col>
          <xdr:colOff>9525</xdr:colOff>
          <xdr:row>6</xdr:row>
          <xdr:rowOff>85725</xdr:rowOff>
        </xdr:to>
        <xdr:sp macro="" textlink="">
          <xdr:nvSpPr>
            <xdr:cNvPr id="2065" name="Check Box 17" descr="IN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RENTAL (Attach Schedule E and if propety was sold Form 4797)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5</xdr:row>
          <xdr:rowOff>47625</xdr:rowOff>
        </xdr:from>
        <xdr:to>
          <xdr:col>9</xdr:col>
          <xdr:colOff>876300</xdr:colOff>
          <xdr:row>5</xdr:row>
          <xdr:rowOff>266700</xdr:rowOff>
        </xdr:to>
        <xdr:sp macro="" textlink="">
          <xdr:nvSpPr>
            <xdr:cNvPr id="2066" name="TextBox1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5</xdr:row>
          <xdr:rowOff>47625</xdr:rowOff>
        </xdr:from>
        <xdr:to>
          <xdr:col>10</xdr:col>
          <xdr:colOff>885825</xdr:colOff>
          <xdr:row>5</xdr:row>
          <xdr:rowOff>266700</xdr:rowOff>
        </xdr:to>
        <xdr:sp macro="" textlink="">
          <xdr:nvSpPr>
            <xdr:cNvPr id="2067" name="TextBox2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6</xdr:row>
          <xdr:rowOff>142875</xdr:rowOff>
        </xdr:from>
        <xdr:to>
          <xdr:col>10</xdr:col>
          <xdr:colOff>914400</xdr:colOff>
          <xdr:row>7</xdr:row>
          <xdr:rowOff>142875</xdr:rowOff>
        </xdr:to>
        <xdr:sp macro="" textlink="">
          <xdr:nvSpPr>
            <xdr:cNvPr id="2069" name="TextBox4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24047</xdr:colOff>
      <xdr:row>46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29647" cy="8801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23</xdr:col>
      <xdr:colOff>188953</xdr:colOff>
      <xdr:row>46</xdr:row>
      <xdr:rowOff>28574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0"/>
          <a:ext cx="6894553" cy="879157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24</xdr:col>
      <xdr:colOff>0</xdr:colOff>
      <xdr:row>0</xdr:row>
      <xdr:rowOff>1</xdr:rowOff>
    </xdr:from>
    <xdr:to>
      <xdr:col>35</xdr:col>
      <xdr:colOff>152400</xdr:colOff>
      <xdr:row>46</xdr:row>
      <xdr:rowOff>42715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30400" y="1"/>
          <a:ext cx="6858000" cy="880571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trlProp" Target="../ctrlProps/ctrlProp4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workbookViewId="0">
      <selection activeCell="C39" sqref="C39"/>
    </sheetView>
  </sheetViews>
  <sheetFormatPr defaultRowHeight="15"/>
  <cols>
    <col min="1" max="2" width="3.5703125" customWidth="1"/>
    <col min="13" max="13" width="15.5703125" customWidth="1"/>
  </cols>
  <sheetData>
    <row r="1" spans="1:17"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7" ht="18.75">
      <c r="B2" s="124" t="s">
        <v>83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7" ht="21">
      <c r="B3" s="127" t="s">
        <v>84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7" ht="28.5" customHeight="1">
      <c r="A4" s="61"/>
      <c r="B4" s="130" t="s">
        <v>87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7" ht="18.75">
      <c r="B5" s="70"/>
      <c r="C5" s="74" t="s">
        <v>89</v>
      </c>
      <c r="D5" s="66"/>
      <c r="E5" s="66"/>
      <c r="F5" s="66"/>
      <c r="G5" s="66"/>
      <c r="H5" s="66"/>
      <c r="I5" s="66"/>
      <c r="J5" s="66"/>
      <c r="K5" s="66"/>
      <c r="M5" s="67"/>
    </row>
    <row r="6" spans="1:17" ht="18.75">
      <c r="B6" s="70"/>
      <c r="C6" s="75" t="s">
        <v>88</v>
      </c>
      <c r="D6" s="68"/>
      <c r="E6" s="68"/>
      <c r="F6" s="68"/>
      <c r="G6" s="68"/>
      <c r="H6" s="68"/>
      <c r="I6" s="68"/>
      <c r="J6" s="68"/>
      <c r="K6" s="68"/>
      <c r="L6" s="62"/>
      <c r="M6" s="69"/>
    </row>
    <row r="7" spans="1:17" ht="18.75">
      <c r="B7" s="70"/>
      <c r="C7" s="75" t="s">
        <v>85</v>
      </c>
      <c r="D7" s="68"/>
      <c r="E7" s="68"/>
      <c r="F7" s="68"/>
      <c r="G7" s="68"/>
      <c r="H7" s="68"/>
      <c r="I7" s="68"/>
      <c r="J7" s="68"/>
      <c r="K7" s="68"/>
      <c r="L7" s="62"/>
      <c r="M7" s="69"/>
    </row>
    <row r="8" spans="1:17" ht="18.75">
      <c r="B8" s="70"/>
      <c r="C8" s="75"/>
      <c r="D8" s="68"/>
      <c r="E8" s="68"/>
      <c r="F8" s="68"/>
      <c r="G8" s="68"/>
      <c r="H8" s="68"/>
      <c r="I8" s="68"/>
      <c r="J8" s="68"/>
      <c r="K8" s="68"/>
      <c r="L8" s="62"/>
      <c r="M8" s="69"/>
    </row>
    <row r="9" spans="1:17" ht="18.75">
      <c r="B9" s="70"/>
      <c r="C9" s="75" t="s">
        <v>91</v>
      </c>
      <c r="D9" s="68"/>
      <c r="E9" s="68"/>
      <c r="F9" s="68"/>
      <c r="G9" s="68"/>
      <c r="H9" s="68"/>
      <c r="I9" s="68"/>
      <c r="J9" s="68"/>
      <c r="K9" s="68"/>
      <c r="L9" s="62"/>
      <c r="M9" s="69"/>
    </row>
    <row r="10" spans="1:17" ht="18.75">
      <c r="B10" s="70"/>
      <c r="C10" s="75" t="s">
        <v>883</v>
      </c>
      <c r="D10" s="68"/>
      <c r="E10" s="68"/>
      <c r="F10" s="68"/>
      <c r="G10" s="68"/>
      <c r="H10" s="68"/>
      <c r="I10" s="68"/>
      <c r="J10" s="68"/>
      <c r="K10" s="68"/>
      <c r="L10" s="62"/>
      <c r="M10" s="69"/>
    </row>
    <row r="11" spans="1:17" ht="18.75">
      <c r="B11" s="70"/>
      <c r="C11" s="76"/>
      <c r="D11" s="66"/>
      <c r="E11" s="66"/>
      <c r="F11" s="66"/>
      <c r="G11" s="66"/>
      <c r="H11" s="66"/>
      <c r="I11" s="66"/>
      <c r="J11" s="66"/>
      <c r="K11" s="66"/>
      <c r="M11" s="67"/>
      <c r="Q11" s="62"/>
    </row>
    <row r="12" spans="1:17" ht="18.75">
      <c r="B12" s="70"/>
      <c r="C12" s="75" t="s">
        <v>884</v>
      </c>
      <c r="D12" s="66"/>
      <c r="E12" s="66"/>
      <c r="F12" s="66"/>
      <c r="G12" s="66"/>
      <c r="H12" s="66"/>
      <c r="I12" s="66"/>
      <c r="J12" s="66"/>
      <c r="K12" s="66"/>
      <c r="M12" s="67"/>
    </row>
    <row r="13" spans="1:17" ht="18.75">
      <c r="B13" s="70"/>
      <c r="C13" s="75" t="s">
        <v>92</v>
      </c>
      <c r="D13" s="66"/>
      <c r="E13" s="66"/>
      <c r="F13" s="66"/>
      <c r="G13" s="66"/>
      <c r="H13" s="66"/>
      <c r="I13" s="66"/>
      <c r="J13" s="66"/>
      <c r="K13" s="66"/>
      <c r="M13" s="67"/>
    </row>
    <row r="14" spans="1:17" ht="18.75">
      <c r="B14" s="70"/>
      <c r="C14" s="76"/>
      <c r="D14" s="66"/>
      <c r="E14" s="66"/>
      <c r="F14" s="66"/>
      <c r="G14" s="66"/>
      <c r="H14" s="66"/>
      <c r="I14" s="66"/>
      <c r="J14" s="66"/>
      <c r="K14" s="66"/>
      <c r="M14" s="67"/>
    </row>
    <row r="15" spans="1:17" ht="18.75">
      <c r="B15" s="70"/>
      <c r="C15" s="76" t="s">
        <v>94</v>
      </c>
      <c r="D15" s="66"/>
      <c r="E15" s="66"/>
      <c r="F15" s="66"/>
      <c r="G15" s="66"/>
      <c r="H15" s="66"/>
      <c r="I15" s="66"/>
      <c r="J15" s="66"/>
      <c r="K15" s="66"/>
      <c r="M15" s="67"/>
    </row>
    <row r="16" spans="1:17" ht="18.75">
      <c r="B16" s="70"/>
      <c r="C16" s="76" t="s">
        <v>93</v>
      </c>
      <c r="D16" s="66"/>
      <c r="E16" s="66"/>
      <c r="F16" s="66"/>
      <c r="G16" s="66"/>
      <c r="H16" s="66"/>
      <c r="I16" s="66"/>
      <c r="J16" s="66"/>
      <c r="K16" s="66"/>
      <c r="M16" s="67"/>
    </row>
    <row r="17" spans="2:13" ht="18.75">
      <c r="B17" s="70"/>
      <c r="C17" s="66"/>
      <c r="D17" s="66"/>
      <c r="E17" s="66"/>
      <c r="F17" s="66"/>
      <c r="G17" s="66"/>
      <c r="H17" s="66"/>
      <c r="I17" s="66"/>
      <c r="J17" s="66"/>
      <c r="K17" s="66"/>
      <c r="M17" s="67"/>
    </row>
    <row r="18" spans="2:13" ht="18.75">
      <c r="B18" s="70"/>
      <c r="C18" s="77" t="s">
        <v>90</v>
      </c>
      <c r="D18" s="66"/>
      <c r="E18" s="66"/>
      <c r="F18" s="66"/>
      <c r="G18" s="66"/>
      <c r="H18" s="66"/>
      <c r="I18" s="66"/>
      <c r="J18" s="66"/>
      <c r="K18" s="66"/>
      <c r="M18" s="67"/>
    </row>
    <row r="19" spans="2:13" ht="18.75">
      <c r="B19" s="70"/>
      <c r="C19" s="75" t="s">
        <v>882</v>
      </c>
      <c r="D19" s="66"/>
      <c r="E19" s="66"/>
      <c r="F19" s="66"/>
      <c r="G19" s="66"/>
      <c r="H19" s="66"/>
      <c r="I19" s="66"/>
      <c r="J19" s="66"/>
      <c r="K19" s="66"/>
      <c r="M19" s="67"/>
    </row>
    <row r="20" spans="2:13" ht="18.75">
      <c r="B20" s="70"/>
      <c r="C20" s="75" t="s">
        <v>86</v>
      </c>
      <c r="D20" s="66"/>
      <c r="E20" s="66"/>
      <c r="F20" s="66"/>
      <c r="G20" s="66"/>
      <c r="H20" s="66"/>
      <c r="I20" s="66"/>
      <c r="J20" s="66"/>
      <c r="K20" s="66"/>
      <c r="M20" s="67"/>
    </row>
    <row r="21" spans="2:13">
      <c r="B21" s="70"/>
      <c r="M21" s="67"/>
    </row>
    <row r="22" spans="2:13">
      <c r="B22" s="70"/>
      <c r="M22" s="67"/>
    </row>
    <row r="23" spans="2:13" ht="18.75">
      <c r="B23" s="70"/>
      <c r="C23" s="77" t="s">
        <v>95</v>
      </c>
      <c r="M23" s="67"/>
    </row>
    <row r="24" spans="2:13" ht="17.25">
      <c r="B24" s="70"/>
      <c r="C24" s="75" t="s">
        <v>869</v>
      </c>
      <c r="M24" s="67"/>
    </row>
    <row r="25" spans="2:13" ht="17.25">
      <c r="B25" s="70"/>
      <c r="C25" s="75" t="s">
        <v>887</v>
      </c>
      <c r="M25" s="67"/>
    </row>
    <row r="26" spans="2:13" ht="17.25">
      <c r="B26" s="70"/>
      <c r="C26" s="75"/>
      <c r="M26" s="67"/>
    </row>
    <row r="27" spans="2:13" ht="17.25">
      <c r="B27" s="70"/>
      <c r="C27" s="75" t="s">
        <v>870</v>
      </c>
      <c r="M27" s="67"/>
    </row>
    <row r="28" spans="2:13" ht="17.25">
      <c r="B28" s="70"/>
      <c r="C28" s="75" t="s">
        <v>871</v>
      </c>
      <c r="M28" s="67"/>
    </row>
    <row r="29" spans="2:13" ht="17.25">
      <c r="B29" s="70"/>
      <c r="C29" s="75" t="s">
        <v>872</v>
      </c>
      <c r="M29" s="67"/>
    </row>
    <row r="30" spans="2:13" ht="17.25">
      <c r="B30" s="70"/>
      <c r="C30" s="75"/>
      <c r="M30" s="67"/>
    </row>
    <row r="31" spans="2:13" ht="17.25">
      <c r="B31" s="70"/>
      <c r="C31" s="75" t="s">
        <v>885</v>
      </c>
      <c r="M31" s="67"/>
    </row>
    <row r="32" spans="2:13">
      <c r="B32" s="70"/>
      <c r="C32" s="78" t="s">
        <v>96</v>
      </c>
      <c r="M32" s="67"/>
    </row>
    <row r="33" spans="2:13">
      <c r="B33" s="70"/>
      <c r="C33" s="78" t="s">
        <v>97</v>
      </c>
      <c r="M33" s="67"/>
    </row>
    <row r="34" spans="2:13">
      <c r="B34" s="70"/>
      <c r="C34" s="78" t="s">
        <v>98</v>
      </c>
      <c r="M34" s="67"/>
    </row>
    <row r="35" spans="2:13">
      <c r="B35" s="70"/>
      <c r="C35" s="78" t="s">
        <v>99</v>
      </c>
      <c r="M35" s="67"/>
    </row>
    <row r="36" spans="2:13">
      <c r="B36" s="70"/>
      <c r="C36" s="62"/>
      <c r="M36" s="67"/>
    </row>
    <row r="37" spans="2:13" ht="17.25">
      <c r="B37" s="70"/>
      <c r="C37" s="75" t="s">
        <v>886</v>
      </c>
      <c r="M37" s="67"/>
    </row>
    <row r="38" spans="2:13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</row>
  </sheetData>
  <sheetProtection algorithmName="SHA-512" hashValue="2y/02XWTJBwTpbkGRjc2nTnxLgpYFsufYoaQQlxWBYGrMICuvdhcsk5jDj9lPDnAnXYLNRV5kl43UHO1V1mBHw==" saltValue="S2VnVRvm5+GR9WIbRErAIw==" spinCount="100000" sheet="1" objects="1" scenarios="1"/>
  <mergeCells count="3">
    <mergeCell ref="B2:M2"/>
    <mergeCell ref="B3:M3"/>
    <mergeCell ref="B4:M4"/>
  </mergeCells>
  <pageMargins left="0.7" right="0.7" top="0.75" bottom="0.75" header="0.3" footer="0.3"/>
  <pageSetup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56"/>
  <sheetViews>
    <sheetView showGridLines="0" tabSelected="1" topLeftCell="A9" zoomScale="130" zoomScaleNormal="130" workbookViewId="0">
      <selection activeCell="N33" sqref="N33"/>
    </sheetView>
  </sheetViews>
  <sheetFormatPr defaultColWidth="8.7109375" defaultRowHeight="15"/>
  <cols>
    <col min="1" max="1" width="3.140625" style="1" customWidth="1"/>
    <col min="2" max="2" width="14" style="1" customWidth="1"/>
    <col min="3" max="3" width="8.7109375" style="1"/>
    <col min="4" max="4" width="9.5703125" style="1" customWidth="1"/>
    <col min="5" max="5" width="4.85546875" style="1" customWidth="1"/>
    <col min="6" max="6" width="2.85546875" style="1" customWidth="1"/>
    <col min="7" max="7" width="15.85546875" style="1" customWidth="1"/>
    <col min="8" max="8" width="12.140625" style="1" customWidth="1"/>
    <col min="9" max="9" width="3.7109375" style="1" customWidth="1"/>
    <col min="10" max="10" width="13.5703125" style="1" customWidth="1"/>
    <col min="11" max="11" width="13.85546875" style="1" customWidth="1"/>
    <col min="12" max="16384" width="8.7109375" style="1"/>
  </cols>
  <sheetData>
    <row r="1" spans="1:11" ht="14.45" customHeight="1">
      <c r="A1" s="151" t="s">
        <v>42</v>
      </c>
      <c r="B1" s="152"/>
      <c r="C1" s="152"/>
      <c r="D1" s="152"/>
      <c r="E1" s="153"/>
      <c r="F1" s="10"/>
      <c r="G1" s="157" t="s">
        <v>41</v>
      </c>
      <c r="H1" s="157"/>
      <c r="I1" s="11"/>
      <c r="J1" s="177" t="s">
        <v>29</v>
      </c>
      <c r="K1" s="178"/>
    </row>
    <row r="2" spans="1:11">
      <c r="A2" s="154"/>
      <c r="B2" s="155"/>
      <c r="C2" s="155"/>
      <c r="D2" s="155"/>
      <c r="E2" s="156"/>
      <c r="F2" s="2"/>
      <c r="G2" s="159"/>
      <c r="H2" s="160"/>
      <c r="I2" s="161"/>
      <c r="J2" s="179"/>
      <c r="K2" s="180"/>
    </row>
    <row r="3" spans="1:11" ht="24.75" customHeight="1">
      <c r="A3" s="190" t="s">
        <v>46</v>
      </c>
      <c r="B3" s="191"/>
      <c r="C3" s="191"/>
      <c r="D3" s="191"/>
      <c r="E3" s="192"/>
      <c r="F3" s="2"/>
      <c r="G3" s="159"/>
      <c r="H3" s="160"/>
      <c r="I3" s="161"/>
      <c r="J3" s="12"/>
      <c r="K3" s="13" t="s">
        <v>30</v>
      </c>
    </row>
    <row r="4" spans="1:11" ht="15.6" customHeight="1">
      <c r="A4" s="196"/>
      <c r="B4" s="196"/>
      <c r="C4" s="196"/>
      <c r="D4" s="196"/>
      <c r="E4" s="196"/>
      <c r="F4" s="10"/>
      <c r="G4" s="158" t="s">
        <v>40</v>
      </c>
      <c r="H4" s="158"/>
      <c r="I4" s="34"/>
      <c r="J4" s="12"/>
      <c r="K4" s="13" t="s">
        <v>31</v>
      </c>
    </row>
    <row r="5" spans="1:11" ht="15" customHeight="1">
      <c r="A5" s="196"/>
      <c r="B5" s="196"/>
      <c r="C5" s="196"/>
      <c r="D5" s="196"/>
      <c r="E5" s="196"/>
      <c r="F5" s="2"/>
      <c r="G5" s="159"/>
      <c r="H5" s="160"/>
      <c r="I5" s="161"/>
      <c r="J5" s="14"/>
      <c r="K5" s="15" t="s">
        <v>32</v>
      </c>
    </row>
    <row r="6" spans="1:11" ht="24" customHeight="1">
      <c r="A6" s="193" t="s">
        <v>47</v>
      </c>
      <c r="B6" s="194"/>
      <c r="C6" s="194"/>
      <c r="D6" s="194"/>
      <c r="E6" s="195"/>
      <c r="F6" s="2"/>
      <c r="G6" s="187"/>
      <c r="H6" s="188"/>
      <c r="I6" s="189"/>
      <c r="J6" s="109" t="s">
        <v>76</v>
      </c>
      <c r="K6" s="35" t="s">
        <v>77</v>
      </c>
    </row>
    <row r="7" spans="1:11" ht="13.5" customHeight="1">
      <c r="A7" s="196"/>
      <c r="B7" s="196"/>
      <c r="C7" s="196"/>
      <c r="D7" s="196"/>
      <c r="E7" s="196"/>
      <c r="F7" s="166"/>
      <c r="G7" s="181"/>
      <c r="H7" s="182"/>
      <c r="I7" s="183"/>
      <c r="J7" s="162" t="s">
        <v>37</v>
      </c>
      <c r="K7" s="163"/>
    </row>
    <row r="8" spans="1:11" ht="13.5" customHeight="1">
      <c r="A8" s="196"/>
      <c r="B8" s="196"/>
      <c r="C8" s="196"/>
      <c r="D8" s="196"/>
      <c r="E8" s="196"/>
      <c r="F8" s="166"/>
      <c r="G8" s="184"/>
      <c r="H8" s="185"/>
      <c r="I8" s="186"/>
      <c r="J8" s="164" t="s">
        <v>78</v>
      </c>
      <c r="K8" s="165"/>
    </row>
    <row r="9" spans="1:11" ht="6.6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9"/>
    </row>
    <row r="10" spans="1:11" s="86" customFormat="1" ht="12" customHeight="1">
      <c r="A10" s="197" t="s">
        <v>33</v>
      </c>
      <c r="B10" s="197"/>
      <c r="C10" s="197" t="s">
        <v>34</v>
      </c>
      <c r="D10" s="197"/>
      <c r="E10" s="197" t="s">
        <v>35</v>
      </c>
      <c r="F10" s="197"/>
      <c r="G10" s="197"/>
      <c r="H10" s="87" t="s">
        <v>36</v>
      </c>
      <c r="I10" s="198"/>
      <c r="J10" s="199"/>
      <c r="K10" s="200"/>
    </row>
    <row r="11" spans="1:11" ht="12" customHeight="1">
      <c r="A11" s="170"/>
      <c r="B11" s="170"/>
      <c r="C11" s="170"/>
      <c r="D11" s="170"/>
      <c r="E11" s="170"/>
      <c r="F11" s="170"/>
      <c r="G11" s="170"/>
      <c r="H11" s="87" t="s">
        <v>873</v>
      </c>
      <c r="I11" s="201"/>
      <c r="J11" s="202"/>
      <c r="K11" s="203"/>
    </row>
    <row r="12" spans="1:11" ht="3.75" customHeight="1">
      <c r="A12" s="39"/>
      <c r="B12" s="3"/>
      <c r="C12" s="3"/>
      <c r="D12" s="3"/>
      <c r="E12" s="3"/>
      <c r="F12" s="3"/>
      <c r="G12" s="3"/>
      <c r="K12" s="40"/>
    </row>
    <row r="13" spans="1:11" ht="12" customHeight="1">
      <c r="A13" s="138" t="s">
        <v>56</v>
      </c>
      <c r="B13" s="139"/>
      <c r="C13" s="139"/>
      <c r="D13" s="139"/>
      <c r="E13" s="139"/>
      <c r="F13" s="139"/>
      <c r="G13" s="140"/>
      <c r="H13" s="4" t="s">
        <v>57</v>
      </c>
      <c r="I13" s="4"/>
      <c r="J13" s="4" t="s">
        <v>13</v>
      </c>
      <c r="K13" s="4" t="s">
        <v>14</v>
      </c>
    </row>
    <row r="14" spans="1:11" ht="23.25" customHeight="1">
      <c r="A14" s="141" t="s">
        <v>15</v>
      </c>
      <c r="B14" s="141"/>
      <c r="C14" s="141"/>
      <c r="D14" s="141"/>
      <c r="E14" s="141" t="s">
        <v>16</v>
      </c>
      <c r="F14" s="141"/>
      <c r="G14" s="141"/>
      <c r="H14" s="17" t="s">
        <v>17</v>
      </c>
      <c r="I14" s="17"/>
      <c r="J14" s="17" t="s">
        <v>18</v>
      </c>
      <c r="K14" s="17" t="s">
        <v>19</v>
      </c>
    </row>
    <row r="15" spans="1:11" ht="12" customHeight="1">
      <c r="A15" s="142"/>
      <c r="B15" s="142"/>
      <c r="C15" s="142"/>
      <c r="D15" s="142"/>
      <c r="E15" s="143"/>
      <c r="F15" s="143"/>
      <c r="G15" s="143"/>
      <c r="H15" s="95">
        <v>0</v>
      </c>
      <c r="I15" s="83"/>
      <c r="J15" s="95">
        <v>0</v>
      </c>
      <c r="K15" s="95">
        <v>0</v>
      </c>
    </row>
    <row r="16" spans="1:11" ht="12" customHeight="1">
      <c r="A16" s="142"/>
      <c r="B16" s="142"/>
      <c r="C16" s="142"/>
      <c r="D16" s="142"/>
      <c r="E16" s="143"/>
      <c r="F16" s="143"/>
      <c r="G16" s="143"/>
      <c r="H16" s="96">
        <v>0</v>
      </c>
      <c r="I16" s="84"/>
      <c r="J16" s="96">
        <v>0</v>
      </c>
      <c r="K16" s="96">
        <v>0</v>
      </c>
    </row>
    <row r="17" spans="1:11" ht="12" customHeight="1">
      <c r="A17" s="142"/>
      <c r="B17" s="142"/>
      <c r="C17" s="142"/>
      <c r="D17" s="142"/>
      <c r="E17" s="97"/>
      <c r="F17" s="98"/>
      <c r="G17" s="99"/>
      <c r="H17" s="96">
        <v>0</v>
      </c>
      <c r="I17" s="84"/>
      <c r="J17" s="96">
        <v>0</v>
      </c>
      <c r="K17" s="96">
        <v>0</v>
      </c>
    </row>
    <row r="18" spans="1:11" ht="12" customHeight="1">
      <c r="A18" s="142"/>
      <c r="B18" s="142"/>
      <c r="C18" s="142"/>
      <c r="D18" s="142"/>
      <c r="E18" s="100"/>
      <c r="F18" s="101"/>
      <c r="G18" s="102"/>
      <c r="H18" s="96">
        <v>0</v>
      </c>
      <c r="I18" s="84"/>
      <c r="J18" s="96">
        <v>0</v>
      </c>
      <c r="K18" s="96">
        <v>0</v>
      </c>
    </row>
    <row r="19" spans="1:11" ht="12" customHeight="1">
      <c r="A19" s="142"/>
      <c r="B19" s="142"/>
      <c r="C19" s="142"/>
      <c r="D19" s="142"/>
      <c r="E19" s="143"/>
      <c r="F19" s="143"/>
      <c r="G19" s="143"/>
      <c r="H19" s="96">
        <v>0</v>
      </c>
      <c r="I19" s="84"/>
      <c r="J19" s="96">
        <v>0</v>
      </c>
      <c r="K19" s="96">
        <v>0</v>
      </c>
    </row>
    <row r="20" spans="1:11" ht="12" customHeight="1">
      <c r="A20" s="142"/>
      <c r="B20" s="142"/>
      <c r="C20" s="142"/>
      <c r="D20" s="142"/>
      <c r="E20" s="143"/>
      <c r="F20" s="143"/>
      <c r="G20" s="143"/>
      <c r="H20" s="96">
        <v>0</v>
      </c>
      <c r="I20" s="84"/>
      <c r="J20" s="96">
        <v>0</v>
      </c>
      <c r="K20" s="96">
        <v>0</v>
      </c>
    </row>
    <row r="21" spans="1:11" ht="12" customHeight="1">
      <c r="A21" s="144" t="s">
        <v>20</v>
      </c>
      <c r="B21" s="144"/>
      <c r="C21" s="144"/>
      <c r="D21" s="144"/>
      <c r="E21" s="144"/>
      <c r="F21" s="144"/>
      <c r="G21" s="144"/>
      <c r="H21" s="85">
        <f>SUM(H15:H20)</f>
        <v>0</v>
      </c>
      <c r="I21" s="85"/>
      <c r="J21" s="85">
        <f>SUM(J15:J20)</f>
        <v>0</v>
      </c>
      <c r="K21" s="85">
        <f>SUM(K15:K20)</f>
        <v>0</v>
      </c>
    </row>
    <row r="22" spans="1:11" ht="12" customHeight="1">
      <c r="A22" s="145" t="s">
        <v>21</v>
      </c>
      <c r="B22" s="137"/>
      <c r="C22" s="137"/>
      <c r="D22" s="137"/>
      <c r="E22" s="137"/>
      <c r="F22" s="137"/>
      <c r="G22" s="137"/>
      <c r="H22" s="137"/>
      <c r="I22" s="37"/>
      <c r="J22" s="18"/>
      <c r="K22" s="41">
        <f>K21</f>
        <v>0</v>
      </c>
    </row>
    <row r="23" spans="1:11" ht="12" customHeight="1">
      <c r="A23" s="145" t="s">
        <v>64</v>
      </c>
      <c r="B23" s="137"/>
      <c r="C23" s="137"/>
      <c r="D23" s="137"/>
      <c r="E23" s="137"/>
      <c r="F23" s="137"/>
      <c r="G23" s="137"/>
      <c r="H23" s="137"/>
      <c r="I23" s="37"/>
      <c r="J23" s="18"/>
      <c r="K23" s="41">
        <f>'Form IR Page 2'!H18</f>
        <v>0</v>
      </c>
    </row>
    <row r="24" spans="1:11" ht="12" customHeight="1">
      <c r="A24" s="145" t="s">
        <v>22</v>
      </c>
      <c r="B24" s="137"/>
      <c r="C24" s="137"/>
      <c r="D24" s="137"/>
      <c r="E24" s="137"/>
      <c r="F24" s="137"/>
      <c r="G24" s="137"/>
      <c r="H24" s="137"/>
      <c r="I24" s="19"/>
      <c r="J24" s="103"/>
      <c r="K24" s="42"/>
    </row>
    <row r="25" spans="1:11" ht="12" customHeight="1">
      <c r="A25" s="145" t="s">
        <v>23</v>
      </c>
      <c r="B25" s="137"/>
      <c r="C25" s="137"/>
      <c r="D25" s="137"/>
      <c r="E25" s="137"/>
      <c r="F25" s="137"/>
      <c r="G25" s="137"/>
      <c r="H25" s="137"/>
      <c r="I25" s="37"/>
      <c r="J25" s="21"/>
      <c r="K25" s="25">
        <f>K22+K23-J24</f>
        <v>0</v>
      </c>
    </row>
    <row r="26" spans="1:11" ht="12" customHeight="1">
      <c r="A26" s="145" t="s">
        <v>54</v>
      </c>
      <c r="B26" s="137"/>
      <c r="C26" s="137"/>
      <c r="D26" s="137"/>
      <c r="E26" s="137"/>
      <c r="F26" s="137"/>
      <c r="G26" s="137"/>
      <c r="H26" s="137"/>
      <c r="I26" s="37"/>
      <c r="J26" s="18"/>
      <c r="K26" s="41">
        <f>ROUND(K25*0.025,0)</f>
        <v>0</v>
      </c>
    </row>
    <row r="27" spans="1:11" ht="12" customHeight="1">
      <c r="A27" s="145" t="s">
        <v>24</v>
      </c>
      <c r="B27" s="137"/>
      <c r="C27" s="137"/>
      <c r="D27" s="137"/>
      <c r="E27" s="137"/>
      <c r="F27" s="137"/>
      <c r="G27" s="137"/>
      <c r="H27" s="137"/>
      <c r="I27" s="37"/>
      <c r="J27" s="18"/>
      <c r="K27" s="43"/>
    </row>
    <row r="28" spans="1:11" ht="12" customHeight="1">
      <c r="A28" s="44"/>
      <c r="B28" s="137" t="s">
        <v>25</v>
      </c>
      <c r="C28" s="137"/>
      <c r="D28" s="137"/>
      <c r="E28" s="137"/>
      <c r="F28" s="137"/>
      <c r="G28" s="137"/>
      <c r="H28" s="137"/>
      <c r="I28" s="19"/>
      <c r="J28" s="22">
        <f>H21</f>
        <v>0</v>
      </c>
      <c r="K28" s="43"/>
    </row>
    <row r="29" spans="1:11" ht="12" customHeight="1">
      <c r="A29" s="44"/>
      <c r="B29" s="137" t="s">
        <v>79</v>
      </c>
      <c r="C29" s="137"/>
      <c r="D29" s="137"/>
      <c r="E29" s="137"/>
      <c r="F29" s="137"/>
      <c r="G29" s="137"/>
      <c r="H29" s="137"/>
      <c r="I29" s="19"/>
      <c r="J29" s="23">
        <f>J21+'Form IR Page 2'!H23</f>
        <v>0</v>
      </c>
      <c r="K29" s="43"/>
    </row>
    <row r="30" spans="1:11" ht="12" customHeight="1">
      <c r="A30" s="44"/>
      <c r="B30" s="137" t="s">
        <v>26</v>
      </c>
      <c r="C30" s="137"/>
      <c r="D30" s="137"/>
      <c r="E30" s="137"/>
      <c r="F30" s="137"/>
      <c r="G30" s="137"/>
      <c r="H30" s="137"/>
      <c r="I30" s="19"/>
      <c r="J30" s="104"/>
      <c r="K30" s="43"/>
    </row>
    <row r="31" spans="1:11" ht="12" customHeight="1">
      <c r="A31" s="44"/>
      <c r="B31" s="137" t="s">
        <v>27</v>
      </c>
      <c r="C31" s="137"/>
      <c r="D31" s="137"/>
      <c r="E31" s="137"/>
      <c r="F31" s="137"/>
      <c r="G31" s="137"/>
      <c r="H31" s="137"/>
      <c r="I31" s="19"/>
      <c r="J31" s="104">
        <v>0</v>
      </c>
      <c r="K31" s="43"/>
    </row>
    <row r="32" spans="1:11" ht="12" customHeight="1">
      <c r="A32" s="44"/>
      <c r="B32" s="137" t="s">
        <v>28</v>
      </c>
      <c r="C32" s="137"/>
      <c r="D32" s="137"/>
      <c r="E32" s="137"/>
      <c r="F32" s="137"/>
      <c r="G32" s="137"/>
      <c r="H32" s="137"/>
      <c r="I32" s="19"/>
      <c r="J32" s="22">
        <f>+SUM(J28:J31)</f>
        <v>0</v>
      </c>
      <c r="K32" s="43"/>
    </row>
    <row r="33" spans="1:11" ht="12" customHeight="1">
      <c r="A33" s="145" t="s">
        <v>49</v>
      </c>
      <c r="B33" s="137"/>
      <c r="C33" s="137"/>
      <c r="D33" s="137"/>
      <c r="E33" s="137"/>
      <c r="F33" s="137"/>
      <c r="G33" s="137"/>
      <c r="H33" s="137"/>
      <c r="I33" s="37"/>
      <c r="J33" s="16"/>
      <c r="K33" s="25">
        <f>IF(J32&gt;K26,(J32-K26),0)</f>
        <v>0</v>
      </c>
    </row>
    <row r="34" spans="1:11" ht="12" customHeight="1">
      <c r="A34" s="145" t="s">
        <v>65</v>
      </c>
      <c r="B34" s="137"/>
      <c r="C34" s="137"/>
      <c r="D34" s="137"/>
      <c r="E34" s="137"/>
      <c r="F34" s="137"/>
      <c r="G34" s="137"/>
      <c r="H34" s="137"/>
      <c r="I34" s="37"/>
      <c r="J34" s="24"/>
      <c r="K34" s="105">
        <v>0</v>
      </c>
    </row>
    <row r="35" spans="1:11" ht="12" customHeight="1">
      <c r="A35" s="145" t="s">
        <v>50</v>
      </c>
      <c r="B35" s="137"/>
      <c r="C35" s="137"/>
      <c r="D35" s="137"/>
      <c r="E35" s="137"/>
      <c r="F35" s="137"/>
      <c r="G35" s="137"/>
      <c r="H35" s="137"/>
      <c r="I35" s="37"/>
      <c r="J35" s="18"/>
      <c r="K35" s="105"/>
    </row>
    <row r="36" spans="1:11" ht="12" customHeight="1">
      <c r="A36" s="145" t="s">
        <v>48</v>
      </c>
      <c r="B36" s="137"/>
      <c r="C36" s="137"/>
      <c r="D36" s="137"/>
      <c r="E36" s="137"/>
      <c r="F36" s="137"/>
      <c r="G36" s="137"/>
      <c r="H36" s="137"/>
      <c r="I36" s="37"/>
      <c r="J36" s="21"/>
      <c r="K36" s="25">
        <f>IF(K26&gt;J32,K26-J32,0)</f>
        <v>0</v>
      </c>
    </row>
    <row r="37" spans="1:11" ht="12" customHeight="1">
      <c r="A37" s="38" t="s">
        <v>55</v>
      </c>
      <c r="B37" s="37"/>
      <c r="C37" s="37"/>
      <c r="D37" s="37"/>
      <c r="E37" s="37"/>
      <c r="F37" s="37"/>
      <c r="G37" s="37"/>
      <c r="H37" s="37"/>
      <c r="I37" s="37"/>
      <c r="J37" s="21"/>
      <c r="K37" s="41">
        <f>K36+K45</f>
        <v>0</v>
      </c>
    </row>
    <row r="38" spans="1:11" ht="6.95" customHeight="1">
      <c r="A38" s="44"/>
      <c r="B38" s="21"/>
      <c r="C38" s="21"/>
      <c r="D38" s="21"/>
      <c r="E38" s="21"/>
      <c r="F38" s="21"/>
      <c r="G38" s="21"/>
      <c r="H38" s="21"/>
      <c r="I38" s="21"/>
      <c r="J38" s="21"/>
      <c r="K38" s="43"/>
    </row>
    <row r="39" spans="1:11" ht="12" customHeight="1">
      <c r="A39" s="171" t="s">
        <v>875</v>
      </c>
      <c r="B39" s="172"/>
      <c r="C39" s="147" t="s">
        <v>58</v>
      </c>
      <c r="D39" s="147"/>
      <c r="E39" s="147"/>
      <c r="F39" s="147"/>
      <c r="G39" s="147"/>
      <c r="H39" s="147"/>
      <c r="I39" s="147"/>
      <c r="J39" s="147"/>
      <c r="K39" s="148"/>
    </row>
    <row r="40" spans="1:11" ht="12" customHeight="1">
      <c r="A40" s="173"/>
      <c r="B40" s="174"/>
      <c r="C40" s="137" t="s">
        <v>876</v>
      </c>
      <c r="D40" s="137"/>
      <c r="E40" s="137"/>
      <c r="F40" s="137"/>
      <c r="G40" s="137"/>
      <c r="H40" s="137"/>
      <c r="I40" s="37"/>
      <c r="J40" s="21"/>
      <c r="K40" s="105"/>
    </row>
    <row r="41" spans="1:11" ht="12" customHeight="1">
      <c r="A41" s="173"/>
      <c r="B41" s="174"/>
      <c r="C41" s="137" t="s">
        <v>51</v>
      </c>
      <c r="D41" s="137"/>
      <c r="E41" s="137"/>
      <c r="F41" s="37"/>
      <c r="G41" s="21"/>
      <c r="H41" s="21"/>
      <c r="I41" s="21"/>
      <c r="J41" s="106"/>
      <c r="K41" s="26"/>
    </row>
    <row r="42" spans="1:11" ht="12" customHeight="1">
      <c r="A42" s="173"/>
      <c r="B42" s="174"/>
      <c r="C42" s="145" t="s">
        <v>877</v>
      </c>
      <c r="D42" s="137"/>
      <c r="E42" s="137"/>
      <c r="F42" s="137"/>
      <c r="G42" s="137"/>
      <c r="H42" s="146"/>
      <c r="I42" s="16"/>
      <c r="J42" s="20"/>
      <c r="K42" s="25">
        <f>K40-J41</f>
        <v>0</v>
      </c>
    </row>
    <row r="43" spans="1:11" ht="12" customHeight="1">
      <c r="A43" s="173"/>
      <c r="B43" s="174"/>
      <c r="C43" s="145" t="s">
        <v>52</v>
      </c>
      <c r="D43" s="137"/>
      <c r="E43" s="137"/>
      <c r="F43" s="146"/>
      <c r="G43" s="146"/>
      <c r="H43" s="21"/>
      <c r="I43" s="21"/>
      <c r="J43" s="22">
        <f>K34</f>
        <v>0</v>
      </c>
      <c r="K43" s="26"/>
    </row>
    <row r="44" spans="1:11" ht="12" customHeight="1">
      <c r="A44" s="173"/>
      <c r="B44" s="174"/>
      <c r="C44" s="137" t="s">
        <v>878</v>
      </c>
      <c r="D44" s="137"/>
      <c r="E44" s="137"/>
      <c r="F44" s="137"/>
      <c r="G44" s="137"/>
      <c r="H44" s="21"/>
      <c r="I44" s="21"/>
      <c r="J44" s="20"/>
      <c r="K44" s="25">
        <f>K42-J43</f>
        <v>0</v>
      </c>
    </row>
    <row r="45" spans="1:11" ht="12" customHeight="1">
      <c r="A45" s="173"/>
      <c r="B45" s="174"/>
      <c r="C45" s="38" t="s">
        <v>879</v>
      </c>
      <c r="D45" s="37"/>
      <c r="E45" s="37"/>
      <c r="F45" s="37"/>
      <c r="G45" s="37"/>
      <c r="H45" s="16"/>
      <c r="I45" s="16"/>
      <c r="J45" s="20"/>
      <c r="K45" s="25">
        <f>ROUND(K44*0.25,0)</f>
        <v>0</v>
      </c>
    </row>
    <row r="46" spans="1:11" ht="12" customHeight="1">
      <c r="A46" s="173"/>
      <c r="B46" s="174"/>
      <c r="C46" s="137" t="s">
        <v>53</v>
      </c>
      <c r="D46" s="137"/>
      <c r="E46" s="21"/>
      <c r="F46" s="21"/>
      <c r="G46" s="21"/>
      <c r="H46" s="21"/>
      <c r="I46" s="21"/>
      <c r="J46" s="22">
        <f>K42-K45</f>
        <v>0</v>
      </c>
      <c r="K46" s="26"/>
    </row>
    <row r="47" spans="1:11" ht="6.6" customHeight="1">
      <c r="A47" s="175"/>
      <c r="B47" s="176"/>
      <c r="C47" s="27"/>
      <c r="D47" s="27"/>
      <c r="E47" s="27"/>
      <c r="F47" s="27"/>
      <c r="G47" s="27"/>
      <c r="H47" s="27"/>
      <c r="I47" s="27"/>
      <c r="J47" s="27"/>
      <c r="K47" s="28"/>
    </row>
    <row r="48" spans="1:11" ht="7.5" customHeight="1">
      <c r="A48" s="45"/>
      <c r="B48" s="16"/>
      <c r="C48" s="16"/>
      <c r="D48" s="16"/>
      <c r="E48" s="16"/>
      <c r="F48" s="16"/>
      <c r="G48" s="16"/>
      <c r="H48" s="16"/>
      <c r="I48" s="16"/>
      <c r="J48" s="16"/>
      <c r="K48" s="46"/>
    </row>
    <row r="49" spans="1:20" ht="14.25" customHeight="1">
      <c r="A49" s="209" t="s">
        <v>45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1"/>
    </row>
    <row r="50" spans="1:20" ht="12" customHeight="1">
      <c r="A50" s="45"/>
      <c r="B50" s="149" t="s">
        <v>80</v>
      </c>
      <c r="C50" s="149"/>
      <c r="D50" s="149"/>
      <c r="E50" s="149"/>
      <c r="F50" s="149"/>
      <c r="G50" s="149"/>
      <c r="H50" s="149"/>
      <c r="I50" s="149"/>
      <c r="J50" s="149"/>
      <c r="K50" s="150"/>
      <c r="L50" s="5"/>
    </row>
    <row r="51" spans="1:20" ht="30" customHeight="1">
      <c r="A51" s="212" t="s">
        <v>38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4"/>
      <c r="L51" s="6"/>
      <c r="M51" s="6"/>
      <c r="N51" s="6"/>
      <c r="O51" s="6"/>
      <c r="P51" s="6"/>
      <c r="Q51" s="6"/>
      <c r="R51" s="6"/>
      <c r="S51" s="6"/>
      <c r="T51" s="6"/>
    </row>
    <row r="52" spans="1:20" ht="18.95" customHeight="1">
      <c r="A52" s="107"/>
      <c r="B52" s="108"/>
      <c r="C52" s="108"/>
      <c r="D52" s="108"/>
      <c r="E52" s="108"/>
      <c r="F52" s="108"/>
      <c r="G52" s="16"/>
      <c r="H52" s="133"/>
      <c r="I52" s="133"/>
      <c r="J52" s="133"/>
      <c r="K52" s="134"/>
    </row>
    <row r="53" spans="1:20" ht="12" customHeight="1">
      <c r="A53" s="215" t="s">
        <v>71</v>
      </c>
      <c r="B53" s="216"/>
      <c r="C53" s="216"/>
      <c r="D53" s="216"/>
      <c r="E53" s="216"/>
      <c r="F53" s="29"/>
      <c r="G53" s="16"/>
      <c r="H53" s="30" t="s">
        <v>74</v>
      </c>
      <c r="I53" s="29"/>
      <c r="J53" s="16"/>
      <c r="K53" s="36" t="s">
        <v>73</v>
      </c>
    </row>
    <row r="54" spans="1:20" ht="12" customHeight="1">
      <c r="A54" s="31"/>
      <c r="B54" s="32"/>
      <c r="C54" s="32"/>
      <c r="D54" s="32"/>
      <c r="E54" s="32"/>
      <c r="F54" s="32"/>
      <c r="G54" s="29"/>
      <c r="H54" s="135"/>
      <c r="I54" s="135"/>
      <c r="J54" s="135"/>
      <c r="K54" s="136"/>
    </row>
    <row r="55" spans="1:20" ht="12" customHeight="1">
      <c r="A55" s="207" t="s">
        <v>70</v>
      </c>
      <c r="B55" s="208"/>
      <c r="C55" s="208"/>
      <c r="D55" s="208"/>
      <c r="E55" s="208"/>
      <c r="F55" s="32"/>
      <c r="G55" s="16"/>
      <c r="H55" s="32" t="s">
        <v>39</v>
      </c>
      <c r="I55" s="32"/>
      <c r="J55" s="32"/>
      <c r="K55" s="33"/>
    </row>
    <row r="56" spans="1:20" ht="21" customHeight="1">
      <c r="A56" s="204" t="s">
        <v>69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6"/>
    </row>
  </sheetData>
  <sheetProtection algorithmName="SHA-512" hashValue="tSZ5gPTfclZPa28P/lLYj5NHiDmFoaFM3wxJyhLvQl/jDyQZYCbm7HMBsuy89Cv1jOrh/9y8fI08p0GkYoj1OA==" saltValue="5jF5OWXNpDFnKMBC07O6bQ==" spinCount="100000" sheet="1" objects="1" scenarios="1"/>
  <mergeCells count="72">
    <mergeCell ref="I11:K11"/>
    <mergeCell ref="A17:D17"/>
    <mergeCell ref="A18:D18"/>
    <mergeCell ref="A56:K56"/>
    <mergeCell ref="C43:G43"/>
    <mergeCell ref="A55:E55"/>
    <mergeCell ref="A49:K49"/>
    <mergeCell ref="A51:K51"/>
    <mergeCell ref="A53:E53"/>
    <mergeCell ref="E11:G11"/>
    <mergeCell ref="A34:H34"/>
    <mergeCell ref="A36:H36"/>
    <mergeCell ref="B28:H28"/>
    <mergeCell ref="A16:D16"/>
    <mergeCell ref="E16:G16"/>
    <mergeCell ref="A33:H33"/>
    <mergeCell ref="A19:D19"/>
    <mergeCell ref="E19:G19"/>
    <mergeCell ref="J1:K2"/>
    <mergeCell ref="G7:I8"/>
    <mergeCell ref="G6:I6"/>
    <mergeCell ref="G5:I5"/>
    <mergeCell ref="A3:E3"/>
    <mergeCell ref="A6:E6"/>
    <mergeCell ref="A4:E4"/>
    <mergeCell ref="A5:E5"/>
    <mergeCell ref="A7:E7"/>
    <mergeCell ref="A8:E8"/>
    <mergeCell ref="A10:B10"/>
    <mergeCell ref="C10:D10"/>
    <mergeCell ref="E10:G10"/>
    <mergeCell ref="I10:K10"/>
    <mergeCell ref="B50:K50"/>
    <mergeCell ref="A1:E2"/>
    <mergeCell ref="G1:H1"/>
    <mergeCell ref="G4:H4"/>
    <mergeCell ref="G3:I3"/>
    <mergeCell ref="G2:I2"/>
    <mergeCell ref="J7:K7"/>
    <mergeCell ref="J8:K8"/>
    <mergeCell ref="F7:F8"/>
    <mergeCell ref="B31:H31"/>
    <mergeCell ref="B32:H32"/>
    <mergeCell ref="A9:K9"/>
    <mergeCell ref="A11:B11"/>
    <mergeCell ref="C11:D11"/>
    <mergeCell ref="A39:B47"/>
    <mergeCell ref="C44:G44"/>
    <mergeCell ref="A26:H26"/>
    <mergeCell ref="A27:H27"/>
    <mergeCell ref="C42:H42"/>
    <mergeCell ref="C39:K39"/>
    <mergeCell ref="C46:D46"/>
    <mergeCell ref="A35:H35"/>
    <mergeCell ref="C40:H40"/>
    <mergeCell ref="C41:E41"/>
    <mergeCell ref="H52:K52"/>
    <mergeCell ref="H54:K54"/>
    <mergeCell ref="B30:H30"/>
    <mergeCell ref="A13:G13"/>
    <mergeCell ref="A14:D14"/>
    <mergeCell ref="E14:G14"/>
    <mergeCell ref="A15:D15"/>
    <mergeCell ref="E15:G15"/>
    <mergeCell ref="A20:D20"/>
    <mergeCell ref="E20:G20"/>
    <mergeCell ref="A21:G21"/>
    <mergeCell ref="A22:H22"/>
    <mergeCell ref="B29:H29"/>
    <mergeCell ref="A23:H23"/>
    <mergeCell ref="A24:H24"/>
    <mergeCell ref="A25:H25"/>
  </mergeCells>
  <pageMargins left="0.45" right="0.45" top="0.5" bottom="0.5" header="0.3" footer="0.3"/>
  <pageSetup scale="95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defaultSize="0" autoLine="0" r:id="rId5">
            <anchor moveWithCells="1">
              <from>
                <xdr:col>0</xdr:col>
                <xdr:colOff>19050</xdr:colOff>
                <xdr:row>49</xdr:row>
                <xdr:rowOff>9525</xdr:rowOff>
              </from>
              <to>
                <xdr:col>0</xdr:col>
                <xdr:colOff>171450</xdr:colOff>
                <xdr:row>49</xdr:row>
                <xdr:rowOff>123825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66" r:id="rId6" name="TextBox1">
          <controlPr defaultSize="0" autoLine="0" r:id="rId7">
            <anchor moveWithCells="1">
              <from>
                <xdr:col>9</xdr:col>
                <xdr:colOff>276225</xdr:colOff>
                <xdr:row>5</xdr:row>
                <xdr:rowOff>47625</xdr:rowOff>
              </from>
              <to>
                <xdr:col>9</xdr:col>
                <xdr:colOff>876300</xdr:colOff>
                <xdr:row>5</xdr:row>
                <xdr:rowOff>266700</xdr:rowOff>
              </to>
            </anchor>
          </controlPr>
        </control>
      </mc:Choice>
      <mc:Fallback>
        <control shapeId="2066" r:id="rId6" name="TextBox1"/>
      </mc:Fallback>
    </mc:AlternateContent>
    <mc:AlternateContent xmlns:mc="http://schemas.openxmlformats.org/markup-compatibility/2006">
      <mc:Choice Requires="x14">
        <control shapeId="2067" r:id="rId8" name="TextBox2">
          <controlPr defaultSize="0" autoLine="0" autoPict="0" r:id="rId9">
            <anchor moveWithCells="1">
              <from>
                <xdr:col>10</xdr:col>
                <xdr:colOff>295275</xdr:colOff>
                <xdr:row>5</xdr:row>
                <xdr:rowOff>47625</xdr:rowOff>
              </from>
              <to>
                <xdr:col>10</xdr:col>
                <xdr:colOff>885825</xdr:colOff>
                <xdr:row>5</xdr:row>
                <xdr:rowOff>266700</xdr:rowOff>
              </to>
            </anchor>
          </controlPr>
        </control>
      </mc:Choice>
      <mc:Fallback>
        <control shapeId="2067" r:id="rId8" name="TextBox2"/>
      </mc:Fallback>
    </mc:AlternateContent>
    <mc:AlternateContent xmlns:mc="http://schemas.openxmlformats.org/markup-compatibility/2006">
      <mc:Choice Requires="x14">
        <control shapeId="2069" r:id="rId10" name="TextBox4">
          <controlPr defaultSize="0" autoLine="0" autoPict="0" r:id="rId11">
            <anchor moveWithCells="1">
              <from>
                <xdr:col>10</xdr:col>
                <xdr:colOff>361950</xdr:colOff>
                <xdr:row>6</xdr:row>
                <xdr:rowOff>142875</xdr:rowOff>
              </from>
              <to>
                <xdr:col>10</xdr:col>
                <xdr:colOff>914400</xdr:colOff>
                <xdr:row>7</xdr:row>
                <xdr:rowOff>142875</xdr:rowOff>
              </to>
            </anchor>
          </controlPr>
        </control>
      </mc:Choice>
      <mc:Fallback>
        <control shapeId="2069" r:id="rId10" name="TextBox4"/>
      </mc:Fallback>
    </mc:AlternateContent>
    <mc:AlternateContent xmlns:mc="http://schemas.openxmlformats.org/markup-compatibility/2006">
      <mc:Choice Requires="x14">
        <control shapeId="2056" r:id="rId12" name="Check Box 8">
          <controlPr locked="0" defaultSize="0" autoFill="0" autoLine="0" autoPict="0" altText="IN">
            <anchor>
              <from>
                <xdr:col>9</xdr:col>
                <xdr:colOff>28575</xdr:colOff>
                <xdr:row>6</xdr:row>
                <xdr:rowOff>152400</xdr:rowOff>
              </from>
              <to>
                <xdr:col>9</xdr:col>
                <xdr:colOff>542925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8" r:id="rId13" name="Check Box 10">
          <controlPr locked="0" defaultSize="0" autoFill="0" autoLine="0" autoPict="0" altText="IN">
            <anchor>
              <from>
                <xdr:col>9</xdr:col>
                <xdr:colOff>438150</xdr:colOff>
                <xdr:row>6</xdr:row>
                <xdr:rowOff>161925</xdr:rowOff>
              </from>
              <to>
                <xdr:col>10</xdr:col>
                <xdr:colOff>47625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0" r:id="rId14" name="Check Box 12">
          <controlPr locked="0" defaultSize="0" autoFill="0" autoLine="0" autoPict="0" altText="IN">
            <anchor>
              <from>
                <xdr:col>4</xdr:col>
                <xdr:colOff>314325</xdr:colOff>
                <xdr:row>5</xdr:row>
                <xdr:rowOff>247650</xdr:rowOff>
              </from>
              <to>
                <xdr:col>8</xdr:col>
                <xdr:colOff>238125</xdr:colOff>
                <xdr:row>8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1" r:id="rId15" name="Check Box 13">
          <controlPr locked="0" defaultSize="0" autoFill="0" autoLine="0" autoPict="0" altText="IN">
            <anchor>
              <from>
                <xdr:col>4</xdr:col>
                <xdr:colOff>304800</xdr:colOff>
                <xdr:row>1</xdr:row>
                <xdr:rowOff>123825</xdr:rowOff>
              </from>
              <to>
                <xdr:col>8</xdr:col>
                <xdr:colOff>85725</xdr:colOff>
                <xdr:row>3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2" r:id="rId16" name="Check Box 14">
          <controlPr locked="0" defaultSize="0" autoFill="0" autoLine="0" autoPict="0" altText="IN">
            <anchor>
              <from>
                <xdr:col>4</xdr:col>
                <xdr:colOff>304800</xdr:colOff>
                <xdr:row>0</xdr:row>
                <xdr:rowOff>57150</xdr:rowOff>
              </from>
              <to>
                <xdr:col>8</xdr:col>
                <xdr:colOff>95250</xdr:colOff>
                <xdr:row>2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3" r:id="rId17" name="Check Box 15">
          <controlPr locked="0" defaultSize="0" autoFill="0" autoLine="0" autoPict="0" altText="IN">
            <anchor>
              <from>
                <xdr:col>4</xdr:col>
                <xdr:colOff>314325</xdr:colOff>
                <xdr:row>3</xdr:row>
                <xdr:rowOff>76200</xdr:rowOff>
              </from>
              <to>
                <xdr:col>8</xdr:col>
                <xdr:colOff>104775</xdr:colOff>
                <xdr:row>5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5" r:id="rId18" name="Check Box 17">
          <controlPr locked="0" defaultSize="0" autoFill="0" autoLine="0" autoPict="0" altText="IN">
            <anchor>
              <from>
                <xdr:col>4</xdr:col>
                <xdr:colOff>314325</xdr:colOff>
                <xdr:row>4</xdr:row>
                <xdr:rowOff>123825</xdr:rowOff>
              </from>
              <to>
                <xdr:col>8</xdr:col>
                <xdr:colOff>9525</xdr:colOff>
                <xdr:row>6</xdr:row>
                <xdr:rowOff>85725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1"/>
  <sheetViews>
    <sheetView showGridLines="0" zoomScaleNormal="100" workbookViewId="0">
      <selection activeCell="A33" sqref="A33"/>
    </sheetView>
  </sheetViews>
  <sheetFormatPr defaultRowHeight="11.25"/>
  <cols>
    <col min="1" max="1" width="33.5703125" style="9" customWidth="1"/>
    <col min="2" max="8" width="9.42578125" style="7" customWidth="1"/>
    <col min="9" max="12" width="8.7109375" style="7" customWidth="1"/>
    <col min="13" max="16384" width="9.140625" style="8"/>
  </cols>
  <sheetData>
    <row r="1" spans="1:8" ht="62.1" customHeight="1" thickBot="1">
      <c r="A1" s="60" t="s">
        <v>81</v>
      </c>
      <c r="B1" s="47" t="s">
        <v>6</v>
      </c>
      <c r="C1" s="112" t="s">
        <v>7</v>
      </c>
      <c r="D1" s="112" t="s">
        <v>8</v>
      </c>
      <c r="E1" s="112" t="s">
        <v>9</v>
      </c>
      <c r="F1" s="112" t="s">
        <v>10</v>
      </c>
      <c r="G1" s="112" t="s">
        <v>11</v>
      </c>
      <c r="H1" s="48" t="s">
        <v>82</v>
      </c>
    </row>
    <row r="2" spans="1:8" ht="24.95" customHeight="1" thickBot="1">
      <c r="A2" s="88" t="s">
        <v>0</v>
      </c>
      <c r="B2" s="110" t="s">
        <v>12</v>
      </c>
      <c r="C2" s="120"/>
      <c r="D2" s="120"/>
      <c r="E2" s="120"/>
      <c r="F2" s="120"/>
      <c r="G2" s="120"/>
      <c r="H2" s="111"/>
    </row>
    <row r="3" spans="1:8" ht="24.95" customHeight="1" thickBot="1">
      <c r="A3" s="90" t="s">
        <v>1</v>
      </c>
      <c r="B3" s="113">
        <v>2.5000000000000001E-2</v>
      </c>
      <c r="C3" s="114">
        <f>IFERROR(VLOOKUP(C2,'Tax Rates'!A1:B772,2),0)</f>
        <v>0</v>
      </c>
      <c r="D3" s="114">
        <f>IFERROR(VLOOKUP(D2,'Tax Rates'!A1:B772,2),0)</f>
        <v>0</v>
      </c>
      <c r="E3" s="114">
        <f>IFERROR(VLOOKUP(E2,'Tax Rates'!A1:B772,2),0)</f>
        <v>0</v>
      </c>
      <c r="F3" s="114">
        <f>IFERROR(VLOOKUP(F2,'Tax Rates'!A1:B772,2),0)</f>
        <v>0</v>
      </c>
      <c r="G3" s="114">
        <f>IFERROR(VLOOKUP(G2,'Tax Rates'!A1:B772,2),0)</f>
        <v>0</v>
      </c>
      <c r="H3" s="49"/>
    </row>
    <row r="4" spans="1:8" ht="24.95" customHeight="1" thickBot="1">
      <c r="A4" s="88" t="s">
        <v>59</v>
      </c>
      <c r="B4" s="121"/>
      <c r="C4" s="121"/>
      <c r="D4" s="121"/>
      <c r="E4" s="121"/>
      <c r="F4" s="121"/>
      <c r="G4" s="121"/>
      <c r="H4" s="111"/>
    </row>
    <row r="5" spans="1:8" ht="24.95" customHeight="1" thickBot="1">
      <c r="A5" s="90" t="s">
        <v>66</v>
      </c>
      <c r="B5" s="122"/>
      <c r="C5" s="122"/>
      <c r="D5" s="122"/>
      <c r="E5" s="122"/>
      <c r="F5" s="122"/>
      <c r="G5" s="122"/>
      <c r="H5" s="111"/>
    </row>
    <row r="6" spans="1:8" ht="24.95" customHeight="1" thickBot="1">
      <c r="A6" s="88" t="s">
        <v>60</v>
      </c>
      <c r="B6" s="121"/>
      <c r="C6" s="121"/>
      <c r="D6" s="121"/>
      <c r="E6" s="121"/>
      <c r="F6" s="121"/>
      <c r="G6" s="121"/>
      <c r="H6" s="111"/>
    </row>
    <row r="7" spans="1:8" ht="24.95" customHeight="1" thickBot="1">
      <c r="A7" s="90" t="s">
        <v>874</v>
      </c>
      <c r="B7" s="122"/>
      <c r="C7" s="122"/>
      <c r="D7" s="122"/>
      <c r="E7" s="122"/>
      <c r="F7" s="122"/>
      <c r="G7" s="122"/>
      <c r="H7" s="111"/>
    </row>
    <row r="8" spans="1:8" ht="24.95" customHeight="1">
      <c r="A8" s="88" t="s">
        <v>2</v>
      </c>
      <c r="B8" s="115">
        <f t="shared" ref="B8:G8" si="0">SUM(B4:B7)</f>
        <v>0</v>
      </c>
      <c r="C8" s="115">
        <f t="shared" si="0"/>
        <v>0</v>
      </c>
      <c r="D8" s="115">
        <f t="shared" si="0"/>
        <v>0</v>
      </c>
      <c r="E8" s="115">
        <f t="shared" si="0"/>
        <v>0</v>
      </c>
      <c r="F8" s="115">
        <f t="shared" si="0"/>
        <v>0</v>
      </c>
      <c r="G8" s="115">
        <f t="shared" si="0"/>
        <v>0</v>
      </c>
      <c r="H8" s="50">
        <f>SUM(B8:G8)</f>
        <v>0</v>
      </c>
    </row>
    <row r="9" spans="1:8" ht="24.95" customHeight="1">
      <c r="A9" s="90" t="s">
        <v>67</v>
      </c>
      <c r="B9" s="51">
        <f t="shared" ref="B9:G9" si="1">IF(B8&gt;0,B8,0)</f>
        <v>0</v>
      </c>
      <c r="C9" s="51">
        <f t="shared" si="1"/>
        <v>0</v>
      </c>
      <c r="D9" s="51">
        <f t="shared" si="1"/>
        <v>0</v>
      </c>
      <c r="E9" s="51">
        <f t="shared" si="1"/>
        <v>0</v>
      </c>
      <c r="F9" s="51">
        <f t="shared" si="1"/>
        <v>0</v>
      </c>
      <c r="G9" s="51">
        <f t="shared" si="1"/>
        <v>0</v>
      </c>
      <c r="H9" s="50">
        <f>SUM(B9:G9)</f>
        <v>0</v>
      </c>
    </row>
    <row r="10" spans="1:8" ht="24.95" customHeight="1">
      <c r="A10" s="88" t="s">
        <v>68</v>
      </c>
      <c r="B10" s="52">
        <f t="shared" ref="B10:G10" si="2">IF(B8&lt;0,B8,0)</f>
        <v>0</v>
      </c>
      <c r="C10" s="52">
        <f t="shared" si="2"/>
        <v>0</v>
      </c>
      <c r="D10" s="52">
        <f t="shared" si="2"/>
        <v>0</v>
      </c>
      <c r="E10" s="52">
        <f t="shared" si="2"/>
        <v>0</v>
      </c>
      <c r="F10" s="52">
        <f t="shared" si="2"/>
        <v>0</v>
      </c>
      <c r="G10" s="52">
        <f t="shared" si="2"/>
        <v>0</v>
      </c>
      <c r="H10" s="50">
        <f>SUM(B10:G10)</f>
        <v>0</v>
      </c>
    </row>
    <row r="11" spans="1:8" ht="15" customHeight="1" thickBot="1">
      <c r="A11" s="53"/>
      <c r="B11" s="49"/>
      <c r="C11" s="49"/>
      <c r="D11" s="49"/>
      <c r="E11" s="49"/>
      <c r="F11" s="49"/>
      <c r="G11" s="49"/>
      <c r="H11" s="93"/>
    </row>
    <row r="12" spans="1:8" ht="27.75" customHeight="1" thickBot="1">
      <c r="A12" s="90" t="s">
        <v>75</v>
      </c>
      <c r="B12" s="49"/>
      <c r="C12" s="49"/>
      <c r="D12" s="49"/>
      <c r="E12" s="49"/>
      <c r="F12" s="49"/>
      <c r="G12" s="116"/>
      <c r="H12" s="119"/>
    </row>
    <row r="13" spans="1:8" ht="15" customHeight="1">
      <c r="A13" s="53"/>
      <c r="B13" s="49"/>
      <c r="C13" s="49"/>
      <c r="D13" s="49"/>
      <c r="E13" s="49"/>
      <c r="F13" s="49"/>
      <c r="G13" s="49"/>
      <c r="H13" s="57"/>
    </row>
    <row r="14" spans="1:8" ht="29.25" customHeight="1">
      <c r="A14" s="88" t="s">
        <v>3</v>
      </c>
      <c r="B14" s="54">
        <f t="shared" ref="B14:G14" si="3">IF(B9&lt;&gt;0,(B9/$H$9),0)</f>
        <v>0</v>
      </c>
      <c r="C14" s="54">
        <f t="shared" si="3"/>
        <v>0</v>
      </c>
      <c r="D14" s="54">
        <f t="shared" si="3"/>
        <v>0</v>
      </c>
      <c r="E14" s="54">
        <f t="shared" si="3"/>
        <v>0</v>
      </c>
      <c r="F14" s="54">
        <f t="shared" si="3"/>
        <v>0</v>
      </c>
      <c r="G14" s="54">
        <f t="shared" si="3"/>
        <v>0</v>
      </c>
      <c r="H14" s="54">
        <f>SUM(B14:G14)</f>
        <v>0</v>
      </c>
    </row>
    <row r="15" spans="1:8" ht="27" customHeight="1">
      <c r="A15" s="90" t="s">
        <v>43</v>
      </c>
      <c r="B15" s="55">
        <f t="shared" ref="B15:G15" si="4">ROUND(B14*$H$10,0)</f>
        <v>0</v>
      </c>
      <c r="C15" s="55">
        <f t="shared" si="4"/>
        <v>0</v>
      </c>
      <c r="D15" s="55">
        <f t="shared" si="4"/>
        <v>0</v>
      </c>
      <c r="E15" s="55">
        <f t="shared" si="4"/>
        <v>0</v>
      </c>
      <c r="F15" s="55">
        <f t="shared" si="4"/>
        <v>0</v>
      </c>
      <c r="G15" s="55">
        <f t="shared" si="4"/>
        <v>0</v>
      </c>
      <c r="H15" s="50">
        <f>SUM(B15:G15)</f>
        <v>0</v>
      </c>
    </row>
    <row r="16" spans="1:8" ht="26.25" customHeight="1">
      <c r="A16" s="88" t="s">
        <v>44</v>
      </c>
      <c r="B16" s="52">
        <f t="shared" ref="B16:G16" si="5">ROUND(B14*$H$12,0)</f>
        <v>0</v>
      </c>
      <c r="C16" s="52">
        <f t="shared" si="5"/>
        <v>0</v>
      </c>
      <c r="D16" s="52">
        <f t="shared" si="5"/>
        <v>0</v>
      </c>
      <c r="E16" s="52">
        <f t="shared" si="5"/>
        <v>0</v>
      </c>
      <c r="F16" s="52">
        <f t="shared" si="5"/>
        <v>0</v>
      </c>
      <c r="G16" s="52">
        <f t="shared" si="5"/>
        <v>0</v>
      </c>
      <c r="H16" s="50">
        <f>SUM(B16:G16)</f>
        <v>0</v>
      </c>
    </row>
    <row r="17" spans="1:12" ht="29.25" customHeight="1">
      <c r="A17" s="90" t="s">
        <v>880</v>
      </c>
      <c r="B17" s="55">
        <f>IF(ABS(B15+B16)&gt;B9,(B9*-1),(B15+B16))</f>
        <v>0</v>
      </c>
      <c r="C17" s="55">
        <f t="shared" ref="C17:G17" si="6">IF(ABS(C15+C16)&gt;C9,(C9*-1),(C15+C16))</f>
        <v>0</v>
      </c>
      <c r="D17" s="55">
        <f t="shared" si="6"/>
        <v>0</v>
      </c>
      <c r="E17" s="55">
        <f t="shared" si="6"/>
        <v>0</v>
      </c>
      <c r="F17" s="55">
        <f t="shared" si="6"/>
        <v>0</v>
      </c>
      <c r="G17" s="55">
        <f t="shared" si="6"/>
        <v>0</v>
      </c>
      <c r="H17" s="50">
        <f>SUM(B17:G17)</f>
        <v>0</v>
      </c>
    </row>
    <row r="18" spans="1:12" ht="37.5" customHeight="1">
      <c r="A18" s="88" t="s">
        <v>61</v>
      </c>
      <c r="B18" s="50">
        <f t="shared" ref="B18:G18" si="7">B9+B17</f>
        <v>0</v>
      </c>
      <c r="C18" s="50">
        <f t="shared" si="7"/>
        <v>0</v>
      </c>
      <c r="D18" s="50">
        <f t="shared" si="7"/>
        <v>0</v>
      </c>
      <c r="E18" s="50">
        <f t="shared" si="7"/>
        <v>0</v>
      </c>
      <c r="F18" s="50">
        <f t="shared" si="7"/>
        <v>0</v>
      </c>
      <c r="G18" s="50">
        <f t="shared" si="7"/>
        <v>0</v>
      </c>
      <c r="H18" s="50">
        <f>SUM(B18:G18)</f>
        <v>0</v>
      </c>
    </row>
    <row r="19" spans="1:12" ht="24.95" customHeight="1" thickBot="1">
      <c r="A19" s="56" t="s">
        <v>5</v>
      </c>
      <c r="B19" s="49"/>
      <c r="C19" s="93"/>
      <c r="D19" s="93"/>
      <c r="E19" s="93"/>
      <c r="F19" s="93"/>
      <c r="G19" s="93"/>
      <c r="H19" s="57"/>
    </row>
    <row r="20" spans="1:12" s="89" customFormat="1" ht="38.25" customHeight="1" thickBot="1">
      <c r="A20" s="88" t="s">
        <v>4</v>
      </c>
      <c r="B20" s="116"/>
      <c r="C20" s="119"/>
      <c r="D20" s="119"/>
      <c r="E20" s="119"/>
      <c r="F20" s="119"/>
      <c r="G20" s="119"/>
      <c r="H20" s="117"/>
      <c r="I20" s="7"/>
      <c r="J20" s="7"/>
      <c r="K20" s="7"/>
      <c r="L20" s="7"/>
    </row>
    <row r="21" spans="1:12" s="89" customFormat="1" ht="30" customHeight="1">
      <c r="A21" s="88" t="s">
        <v>62</v>
      </c>
      <c r="B21" s="49"/>
      <c r="C21" s="118">
        <f>ROUND(C18*0.025,0)</f>
        <v>0</v>
      </c>
      <c r="D21" s="118">
        <f>ROUND(D18*0.025,0)</f>
        <v>0</v>
      </c>
      <c r="E21" s="118">
        <f>ROUND(E18*0.025,0)</f>
        <v>0</v>
      </c>
      <c r="F21" s="118">
        <f>ROUND(F18*0.025,0)</f>
        <v>0</v>
      </c>
      <c r="G21" s="118">
        <f>ROUND(G18*0.025,0)</f>
        <v>0</v>
      </c>
      <c r="H21" s="58"/>
      <c r="I21" s="7"/>
      <c r="J21" s="7"/>
      <c r="K21" s="7"/>
      <c r="L21" s="7"/>
    </row>
    <row r="22" spans="1:12" s="89" customFormat="1" ht="33" customHeight="1">
      <c r="A22" s="90" t="s">
        <v>63</v>
      </c>
      <c r="B22" s="49"/>
      <c r="C22" s="55">
        <f>ROUND(C18*C3,0)</f>
        <v>0</v>
      </c>
      <c r="D22" s="55">
        <f>ROUND(D18*D3,0)</f>
        <v>0</v>
      </c>
      <c r="E22" s="55">
        <f>ROUND(E18*E3,0)</f>
        <v>0</v>
      </c>
      <c r="F22" s="55">
        <f>ROUND(F18*F3,0)</f>
        <v>0</v>
      </c>
      <c r="G22" s="55">
        <f>ROUND(G18*G3,0)</f>
        <v>0</v>
      </c>
      <c r="H22" s="59"/>
      <c r="I22" s="7"/>
      <c r="J22" s="7"/>
      <c r="K22" s="7"/>
      <c r="L22" s="7"/>
    </row>
    <row r="23" spans="1:12" s="89" customFormat="1" ht="24.75" customHeight="1">
      <c r="A23" s="88" t="s">
        <v>72</v>
      </c>
      <c r="B23" s="93"/>
      <c r="C23" s="94">
        <f>MIN(C20:C22)</f>
        <v>0</v>
      </c>
      <c r="D23" s="94">
        <f>MIN(D20:D22)</f>
        <v>0</v>
      </c>
      <c r="E23" s="94">
        <f>MIN(E20:E22)</f>
        <v>0</v>
      </c>
      <c r="F23" s="94">
        <f>MIN(F20:F22)</f>
        <v>0</v>
      </c>
      <c r="G23" s="123">
        <f>MIN(G20:G22)</f>
        <v>0</v>
      </c>
      <c r="H23" s="50">
        <f>SUM(C23:G23)</f>
        <v>0</v>
      </c>
      <c r="I23" s="7"/>
      <c r="J23" s="7"/>
      <c r="K23" s="7"/>
      <c r="L23" s="7"/>
    </row>
    <row r="24" spans="1:12" ht="6.6" customHeight="1">
      <c r="A24" s="218" t="s">
        <v>881</v>
      </c>
      <c r="B24" s="219"/>
      <c r="C24" s="219"/>
      <c r="D24" s="219"/>
      <c r="E24" s="219"/>
      <c r="F24" s="219"/>
      <c r="G24" s="219"/>
      <c r="H24" s="220"/>
    </row>
    <row r="25" spans="1:12" ht="6.6" customHeight="1">
      <c r="A25" s="221"/>
      <c r="B25" s="222"/>
      <c r="C25" s="222"/>
      <c r="D25" s="222"/>
      <c r="E25" s="222"/>
      <c r="F25" s="222"/>
      <c r="G25" s="222"/>
      <c r="H25" s="220"/>
    </row>
    <row r="26" spans="1:12" ht="9.75" customHeight="1">
      <c r="A26" s="223"/>
      <c r="B26" s="224"/>
      <c r="C26" s="224"/>
      <c r="D26" s="224"/>
      <c r="E26" s="224"/>
      <c r="F26" s="224"/>
      <c r="G26" s="224"/>
      <c r="H26" s="225"/>
    </row>
    <row r="27" spans="1:12" ht="13.5" customHeight="1"/>
    <row r="31" spans="1:12">
      <c r="A31" s="91"/>
      <c r="B31" s="92"/>
      <c r="C31" s="217"/>
      <c r="D31" s="217"/>
      <c r="E31" s="217"/>
      <c r="F31" s="217"/>
      <c r="G31" s="217"/>
    </row>
  </sheetData>
  <sheetProtection algorithmName="SHA-512" hashValue="Fs9iw0sO63GXfv4ZKp3H8kCfEMeZSULYJ65jHoY1L8SSEZ6aafPWrZYJmadEMKMjh/c1h60NFEBOn9SW93zRgA==" saltValue="JMZRmgWRf9qIzbsiZBwKFg==" spinCount="100000" sheet="1" objects="1" scenarios="1"/>
  <mergeCells count="2">
    <mergeCell ref="C31:G31"/>
    <mergeCell ref="A24:H26"/>
  </mergeCells>
  <printOptions horizontalCentered="1"/>
  <pageMargins left="0.5" right="0.5" top="0.5" bottom="0.5" header="0.3" footer="0.3"/>
  <pageSetup scale="9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ax Rates" prompt="Please begin typing, then choose from list" xr:uid="{CF4F2B0E-EFB9-489E-A7FB-2E2D52A48BFD}">
          <x14:formula1>
            <xm:f>'Tax Rates'!$A$1:$A$772</xm:f>
          </x14:formula1>
          <xm:sqref>D2:G2</xm:sqref>
        </x14:dataValidation>
        <x14:dataValidation type="list" allowBlank="1" showInputMessage="1" showErrorMessage="1" promptTitle="Tax Rates" prompt="Please begin typing or click down arrow, then choose from list" xr:uid="{0A8CA1D4-3685-4E63-8D0A-9BC1D21CE1E2}">
          <x14:formula1>
            <xm:f>'Tax Rates'!$A$1:$A$772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showGridLines="0" workbookViewId="0">
      <selection activeCell="A48" sqref="A48"/>
    </sheetView>
  </sheetViews>
  <sheetFormatPr defaultRowHeight="15"/>
  <cols>
    <col min="12" max="12" width="5.7109375" customWidth="1"/>
    <col min="24" max="24" width="5.7109375" customWidth="1"/>
  </cols>
  <sheetData/>
  <sheetProtection algorithmName="SHA-512" hashValue="PzGAwMj7G1l0gUSYjmU8qBKy1I3y4DV/OlUDVRNnWyOJb+sGXzJ7m64c+fW2I5uPR/9OFYEcaaH5abBcoXdZxQ==" saltValue="mBCiyti+ItEuihUwyDcuDA==" spinCount="100000" sheet="1" objects="1" scenarios="1"/>
  <printOptions horizontalCentered="1"/>
  <pageMargins left="0.7" right="0.7" top="0.75" bottom="0.75" header="0.3" footer="0.3"/>
  <pageSetup scale="2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79089-D90B-4C75-BA23-BDB7DB985191}">
  <dimension ref="A1:C772"/>
  <sheetViews>
    <sheetView workbookViewId="0">
      <selection activeCell="D770" sqref="D770"/>
    </sheetView>
  </sheetViews>
  <sheetFormatPr defaultRowHeight="15"/>
  <cols>
    <col min="1" max="1" width="37.140625" bestFit="1" customWidth="1"/>
    <col min="2" max="2" width="9.140625" style="79"/>
  </cols>
  <sheetData>
    <row r="1" spans="1:2">
      <c r="A1" t="s">
        <v>867</v>
      </c>
      <c r="B1" s="79">
        <v>0.01</v>
      </c>
    </row>
    <row r="2" spans="1:2">
      <c r="A2" t="s">
        <v>866</v>
      </c>
      <c r="B2" s="79">
        <v>1.6500000000000001E-2</v>
      </c>
    </row>
    <row r="3" spans="1:2">
      <c r="A3" t="s">
        <v>865</v>
      </c>
      <c r="B3" s="79">
        <v>1.4999999999999999E-2</v>
      </c>
    </row>
    <row r="4" spans="1:2">
      <c r="A4" t="s">
        <v>864</v>
      </c>
      <c r="B4" s="79">
        <v>0.01</v>
      </c>
    </row>
    <row r="5" spans="1:2">
      <c r="A5" t="s">
        <v>863</v>
      </c>
      <c r="B5" s="79">
        <v>2.5000000000000001E-2</v>
      </c>
    </row>
    <row r="6" spans="1:2">
      <c r="A6" t="s">
        <v>862</v>
      </c>
      <c r="B6" s="79">
        <v>0.01</v>
      </c>
    </row>
    <row r="7" spans="1:2">
      <c r="A7" t="s">
        <v>861</v>
      </c>
      <c r="B7" s="79">
        <v>0.01</v>
      </c>
    </row>
    <row r="8" spans="1:2">
      <c r="A8" t="s">
        <v>860</v>
      </c>
      <c r="B8" s="79">
        <v>2</v>
      </c>
    </row>
    <row r="9" spans="1:2">
      <c r="A9" t="s">
        <v>859</v>
      </c>
      <c r="B9" s="79">
        <v>0.01</v>
      </c>
    </row>
    <row r="10" spans="1:2">
      <c r="A10" t="s">
        <v>858</v>
      </c>
      <c r="B10" s="79">
        <v>2</v>
      </c>
    </row>
    <row r="11" spans="1:2">
      <c r="A11" t="s">
        <v>857</v>
      </c>
      <c r="B11" s="79">
        <v>1</v>
      </c>
    </row>
    <row r="12" spans="1:2">
      <c r="A12" t="s">
        <v>856</v>
      </c>
      <c r="B12" s="79">
        <v>1.5</v>
      </c>
    </row>
    <row r="13" spans="1:2">
      <c r="A13" t="s">
        <v>855</v>
      </c>
      <c r="B13" s="79">
        <v>0.01</v>
      </c>
    </row>
    <row r="14" spans="1:2">
      <c r="A14" t="s">
        <v>854</v>
      </c>
      <c r="B14" s="79">
        <v>1.4999999999999999E-2</v>
      </c>
    </row>
    <row r="15" spans="1:2">
      <c r="A15" t="s">
        <v>853</v>
      </c>
      <c r="B15" s="79">
        <v>1.7500000000000002E-2</v>
      </c>
    </row>
    <row r="16" spans="1:2">
      <c r="A16" t="s">
        <v>852</v>
      </c>
      <c r="B16" s="79">
        <v>0.01</v>
      </c>
    </row>
    <row r="17" spans="1:2">
      <c r="A17" t="s">
        <v>851</v>
      </c>
      <c r="B17" s="79">
        <v>0.01</v>
      </c>
    </row>
    <row r="18" spans="1:2">
      <c r="A18" t="s">
        <v>850</v>
      </c>
      <c r="B18" s="79">
        <v>0.01</v>
      </c>
    </row>
    <row r="19" spans="1:2">
      <c r="A19" t="s">
        <v>849</v>
      </c>
      <c r="B19" s="79">
        <v>0.01</v>
      </c>
    </row>
    <row r="20" spans="1:2">
      <c r="A20" t="s">
        <v>848</v>
      </c>
      <c r="B20" s="79">
        <v>0.01</v>
      </c>
    </row>
    <row r="21" spans="1:2">
      <c r="A21" t="s">
        <v>847</v>
      </c>
      <c r="B21" s="79">
        <v>1.7999999999999999E-2</v>
      </c>
    </row>
    <row r="22" spans="1:2">
      <c r="A22" t="s">
        <v>846</v>
      </c>
      <c r="B22" s="79">
        <v>0.01</v>
      </c>
    </row>
    <row r="23" spans="1:2">
      <c r="A23" t="s">
        <v>845</v>
      </c>
      <c r="B23" s="79">
        <v>2.1000000000000001E-2</v>
      </c>
    </row>
    <row r="24" spans="1:2">
      <c r="A24" t="s">
        <v>844</v>
      </c>
      <c r="B24" s="79">
        <v>0.01</v>
      </c>
    </row>
    <row r="25" spans="1:2">
      <c r="A25" t="s">
        <v>843</v>
      </c>
      <c r="B25" s="79">
        <v>1.7999999999999999E-2</v>
      </c>
    </row>
    <row r="26" spans="1:2">
      <c r="A26" t="s">
        <v>842</v>
      </c>
      <c r="B26" s="79">
        <v>0.01</v>
      </c>
    </row>
    <row r="27" spans="1:2">
      <c r="A27" t="s">
        <v>841</v>
      </c>
      <c r="B27" s="79">
        <v>1.95E-2</v>
      </c>
    </row>
    <row r="28" spans="1:2">
      <c r="A28" t="s">
        <v>840</v>
      </c>
      <c r="B28" s="79">
        <v>0.02</v>
      </c>
    </row>
    <row r="29" spans="1:2">
      <c r="A29" t="s">
        <v>839</v>
      </c>
      <c r="B29" s="79">
        <v>2.2499999999999999E-2</v>
      </c>
    </row>
    <row r="30" spans="1:2">
      <c r="A30" t="s">
        <v>838</v>
      </c>
      <c r="B30" s="79">
        <v>1.7500000000000002E-2</v>
      </c>
    </row>
    <row r="31" spans="1:2">
      <c r="A31" t="s">
        <v>837</v>
      </c>
      <c r="B31" s="79">
        <v>1.4999999999999999E-2</v>
      </c>
    </row>
    <row r="32" spans="1:2">
      <c r="A32" t="s">
        <v>836</v>
      </c>
      <c r="B32" s="79">
        <v>0.02</v>
      </c>
    </row>
    <row r="33" spans="1:2">
      <c r="A33" t="s">
        <v>835</v>
      </c>
      <c r="B33" s="79">
        <v>1.4999999999999999E-2</v>
      </c>
    </row>
    <row r="34" spans="1:2">
      <c r="A34" t="s">
        <v>834</v>
      </c>
      <c r="B34" s="79">
        <v>0.01</v>
      </c>
    </row>
    <row r="35" spans="1:2">
      <c r="A35" t="s">
        <v>833</v>
      </c>
      <c r="B35" s="79">
        <v>2.2499999999999999E-2</v>
      </c>
    </row>
    <row r="36" spans="1:2">
      <c r="A36" t="s">
        <v>832</v>
      </c>
      <c r="B36" s="79">
        <v>0.01</v>
      </c>
    </row>
    <row r="37" spans="1:2">
      <c r="A37" t="s">
        <v>831</v>
      </c>
      <c r="B37" s="79">
        <v>0.01</v>
      </c>
    </row>
    <row r="38" spans="1:2">
      <c r="A38" t="s">
        <v>830</v>
      </c>
      <c r="B38" s="79">
        <v>0.01</v>
      </c>
    </row>
    <row r="39" spans="1:2">
      <c r="A39" t="s">
        <v>829</v>
      </c>
      <c r="B39" s="79">
        <v>0.01</v>
      </c>
    </row>
    <row r="40" spans="1:2">
      <c r="A40" t="s">
        <v>828</v>
      </c>
      <c r="B40" s="79">
        <v>2.5000000000000001E-2</v>
      </c>
    </row>
    <row r="41" spans="1:2">
      <c r="A41" t="s">
        <v>827</v>
      </c>
      <c r="B41" s="79">
        <v>1.4999999999999999E-2</v>
      </c>
    </row>
    <row r="42" spans="1:2">
      <c r="A42" t="s">
        <v>826</v>
      </c>
      <c r="B42" s="79">
        <v>0.01</v>
      </c>
    </row>
    <row r="43" spans="1:2">
      <c r="A43" t="s">
        <v>825</v>
      </c>
      <c r="B43" s="79">
        <v>0.02</v>
      </c>
    </row>
    <row r="44" spans="1:2">
      <c r="A44" t="s">
        <v>824</v>
      </c>
      <c r="B44" s="79">
        <v>0.02</v>
      </c>
    </row>
    <row r="45" spans="1:2">
      <c r="A45" t="s">
        <v>823</v>
      </c>
      <c r="B45" s="79">
        <v>0.02</v>
      </c>
    </row>
    <row r="46" spans="1:2">
      <c r="A46" t="s">
        <v>822</v>
      </c>
      <c r="B46" s="79">
        <v>0.01</v>
      </c>
    </row>
    <row r="47" spans="1:2">
      <c r="A47" t="s">
        <v>821</v>
      </c>
      <c r="B47" s="79">
        <v>0.03</v>
      </c>
    </row>
    <row r="48" spans="1:2">
      <c r="A48" t="s">
        <v>820</v>
      </c>
      <c r="B48" s="79">
        <v>0.02</v>
      </c>
    </row>
    <row r="49" spans="1:2">
      <c r="A49" t="s">
        <v>819</v>
      </c>
      <c r="B49" s="79">
        <v>0.01</v>
      </c>
    </row>
    <row r="50" spans="1:2">
      <c r="A50" t="s">
        <v>818</v>
      </c>
      <c r="B50" s="79">
        <v>0.01</v>
      </c>
    </row>
    <row r="51" spans="1:2">
      <c r="A51" t="s">
        <v>817</v>
      </c>
      <c r="B51" s="79">
        <v>1.333E-2</v>
      </c>
    </row>
    <row r="52" spans="1:2">
      <c r="A52" t="s">
        <v>816</v>
      </c>
      <c r="B52" s="79">
        <v>0.02</v>
      </c>
    </row>
    <row r="53" spans="1:2">
      <c r="A53" t="s">
        <v>815</v>
      </c>
      <c r="B53" s="79">
        <v>0.01</v>
      </c>
    </row>
    <row r="54" spans="1:2">
      <c r="A54" t="s">
        <v>814</v>
      </c>
      <c r="B54" s="79">
        <v>0.01</v>
      </c>
    </row>
    <row r="55" spans="1:2">
      <c r="A55" t="s">
        <v>813</v>
      </c>
      <c r="B55" s="79">
        <v>0.01</v>
      </c>
    </row>
    <row r="56" spans="1:2">
      <c r="A56" t="s">
        <v>812</v>
      </c>
      <c r="B56" s="79">
        <v>0.02</v>
      </c>
    </row>
    <row r="57" spans="1:2">
      <c r="A57" t="s">
        <v>811</v>
      </c>
      <c r="B57" s="79">
        <v>1.8499999999999999E-2</v>
      </c>
    </row>
    <row r="58" spans="1:2">
      <c r="A58" t="s">
        <v>810</v>
      </c>
      <c r="B58" s="79">
        <v>1.8499999999999999E-2</v>
      </c>
    </row>
    <row r="59" spans="1:2">
      <c r="A59" t="s">
        <v>809</v>
      </c>
      <c r="B59" s="79">
        <v>5.0000000000000001E-3</v>
      </c>
    </row>
    <row r="60" spans="1:2">
      <c r="A60" t="s">
        <v>808</v>
      </c>
      <c r="B60" s="79">
        <v>0.01</v>
      </c>
    </row>
    <row r="61" spans="1:2">
      <c r="A61" t="s">
        <v>807</v>
      </c>
      <c r="B61" s="79">
        <v>1.2500000000000001E-2</v>
      </c>
    </row>
    <row r="62" spans="1:2">
      <c r="A62" t="s">
        <v>806</v>
      </c>
      <c r="B62" s="79">
        <v>2.5000000000000001E-2</v>
      </c>
    </row>
    <row r="63" spans="1:2">
      <c r="A63" t="s">
        <v>805</v>
      </c>
      <c r="B63" s="79">
        <v>0.02</v>
      </c>
    </row>
    <row r="64" spans="1:2">
      <c r="A64" t="s">
        <v>804</v>
      </c>
      <c r="B64" s="79">
        <v>0.01</v>
      </c>
    </row>
    <row r="65" spans="1:2">
      <c r="A65" t="s">
        <v>803</v>
      </c>
      <c r="B65" s="79">
        <v>0.01</v>
      </c>
    </row>
    <row r="66" spans="1:2">
      <c r="A66" t="s">
        <v>802</v>
      </c>
      <c r="B66" s="79">
        <v>0.01</v>
      </c>
    </row>
    <row r="67" spans="1:2">
      <c r="A67" t="s">
        <v>801</v>
      </c>
      <c r="B67" s="79">
        <v>1.2500000000000001E-2</v>
      </c>
    </row>
    <row r="68" spans="1:2">
      <c r="A68" t="s">
        <v>800</v>
      </c>
      <c r="B68" s="79">
        <v>1.2500000000000001E-2</v>
      </c>
    </row>
    <row r="69" spans="1:2">
      <c r="A69" t="s">
        <v>799</v>
      </c>
      <c r="B69" s="79">
        <v>0.01</v>
      </c>
    </row>
    <row r="70" spans="1:2">
      <c r="A70" t="s">
        <v>798</v>
      </c>
      <c r="B70" s="79">
        <v>0.02</v>
      </c>
    </row>
    <row r="71" spans="1:2">
      <c r="A71" t="s">
        <v>797</v>
      </c>
      <c r="B71" s="79">
        <v>0.02</v>
      </c>
    </row>
    <row r="72" spans="1:2">
      <c r="A72" t="s">
        <v>796</v>
      </c>
      <c r="B72" s="79">
        <v>1.4999999999999999E-2</v>
      </c>
    </row>
    <row r="73" spans="1:2">
      <c r="A73" t="s">
        <v>795</v>
      </c>
      <c r="B73" s="79">
        <v>0.01</v>
      </c>
    </row>
    <row r="74" spans="1:2">
      <c r="A74" t="s">
        <v>794</v>
      </c>
      <c r="B74" s="79">
        <v>0.02</v>
      </c>
    </row>
    <row r="75" spans="1:2">
      <c r="A75" t="s">
        <v>793</v>
      </c>
      <c r="B75" s="79">
        <v>0.01</v>
      </c>
    </row>
    <row r="76" spans="1:2">
      <c r="A76" t="s">
        <v>792</v>
      </c>
      <c r="B76" s="79">
        <v>0.01</v>
      </c>
    </row>
    <row r="77" spans="1:2">
      <c r="A77" t="s">
        <v>791</v>
      </c>
      <c r="B77" s="79">
        <v>0.02</v>
      </c>
    </row>
    <row r="78" spans="1:2">
      <c r="A78" t="s">
        <v>790</v>
      </c>
      <c r="B78" s="79">
        <v>0.02</v>
      </c>
    </row>
    <row r="79" spans="1:2">
      <c r="A79" t="s">
        <v>789</v>
      </c>
      <c r="B79" s="79">
        <v>0.01</v>
      </c>
    </row>
    <row r="80" spans="1:2">
      <c r="A80" t="s">
        <v>788</v>
      </c>
      <c r="B80" s="79">
        <v>0.02</v>
      </c>
    </row>
    <row r="81" spans="1:2">
      <c r="A81" t="s">
        <v>787</v>
      </c>
      <c r="B81" s="79">
        <v>0.02</v>
      </c>
    </row>
    <row r="82" spans="1:2">
      <c r="A82" t="s">
        <v>786</v>
      </c>
      <c r="B82" s="79">
        <v>0.01</v>
      </c>
    </row>
    <row r="83" spans="1:2">
      <c r="A83" t="s">
        <v>785</v>
      </c>
      <c r="B83" s="79">
        <v>1.4999999999999999E-2</v>
      </c>
    </row>
    <row r="84" spans="1:2">
      <c r="A84" t="s">
        <v>784</v>
      </c>
      <c r="B84" s="79">
        <v>1.7500000000000002E-2</v>
      </c>
    </row>
    <row r="85" spans="1:2">
      <c r="A85" t="s">
        <v>783</v>
      </c>
      <c r="B85" s="79">
        <v>0.02</v>
      </c>
    </row>
    <row r="86" spans="1:2">
      <c r="A86" t="s">
        <v>782</v>
      </c>
      <c r="B86" s="79">
        <v>0.02</v>
      </c>
    </row>
    <row r="87" spans="1:2">
      <c r="A87" t="s">
        <v>781</v>
      </c>
      <c r="B87" s="79">
        <v>2.5000000000000001E-2</v>
      </c>
    </row>
    <row r="88" spans="1:2">
      <c r="A88" t="s">
        <v>780</v>
      </c>
      <c r="B88" s="79">
        <v>2.5000000000000001E-2</v>
      </c>
    </row>
    <row r="89" spans="1:2">
      <c r="A89" t="s">
        <v>779</v>
      </c>
      <c r="B89" s="79">
        <v>0.02</v>
      </c>
    </row>
    <row r="90" spans="1:2">
      <c r="A90" t="s">
        <v>778</v>
      </c>
      <c r="B90" s="79">
        <v>0.02</v>
      </c>
    </row>
    <row r="91" spans="1:2">
      <c r="A91" t="s">
        <v>777</v>
      </c>
      <c r="B91" s="79">
        <v>1.7999999999999999E-2</v>
      </c>
    </row>
    <row r="92" spans="1:2">
      <c r="A92" t="s">
        <v>776</v>
      </c>
      <c r="B92" s="79">
        <v>0.01</v>
      </c>
    </row>
    <row r="93" spans="1:2">
      <c r="A93" t="s">
        <v>775</v>
      </c>
      <c r="B93" s="79">
        <v>2.2499999999999999E-2</v>
      </c>
    </row>
    <row r="94" spans="1:2">
      <c r="A94" t="s">
        <v>774</v>
      </c>
      <c r="B94" s="79">
        <v>0.01</v>
      </c>
    </row>
    <row r="95" spans="1:2">
      <c r="A95" t="s">
        <v>773</v>
      </c>
      <c r="B95" s="79">
        <v>0.01</v>
      </c>
    </row>
    <row r="96" spans="1:2">
      <c r="A96" t="s">
        <v>772</v>
      </c>
      <c r="B96" s="79">
        <v>0.01</v>
      </c>
    </row>
    <row r="97" spans="1:2">
      <c r="A97" t="s">
        <v>771</v>
      </c>
      <c r="B97" s="79">
        <v>0.02</v>
      </c>
    </row>
    <row r="98" spans="1:2">
      <c r="A98" t="s">
        <v>770</v>
      </c>
      <c r="B98" s="79">
        <v>1.7500000000000002E-2</v>
      </c>
    </row>
    <row r="99" spans="1:2">
      <c r="A99" t="s">
        <v>769</v>
      </c>
      <c r="B99" s="79">
        <v>0.01</v>
      </c>
    </row>
    <row r="100" spans="1:2">
      <c r="A100" t="s">
        <v>768</v>
      </c>
      <c r="B100" s="79">
        <v>0.02</v>
      </c>
    </row>
    <row r="101" spans="1:2">
      <c r="A101" t="s">
        <v>767</v>
      </c>
      <c r="B101" s="79">
        <v>0.01</v>
      </c>
    </row>
    <row r="102" spans="1:2">
      <c r="A102" t="s">
        <v>766</v>
      </c>
      <c r="B102" s="79">
        <v>0.01</v>
      </c>
    </row>
    <row r="103" spans="1:2">
      <c r="A103" t="s">
        <v>765</v>
      </c>
      <c r="B103" s="79">
        <v>5.0000000000000001E-3</v>
      </c>
    </row>
    <row r="104" spans="1:2">
      <c r="A104" t="s">
        <v>764</v>
      </c>
      <c r="B104" s="79">
        <v>0.01</v>
      </c>
    </row>
    <row r="105" spans="1:2">
      <c r="A105" t="s">
        <v>763</v>
      </c>
      <c r="B105" s="79">
        <v>0.02</v>
      </c>
    </row>
    <row r="106" spans="1:2">
      <c r="A106" t="s">
        <v>762</v>
      </c>
      <c r="B106" s="79">
        <v>0.01</v>
      </c>
    </row>
    <row r="107" spans="1:2">
      <c r="A107" t="s">
        <v>761</v>
      </c>
      <c r="B107" s="79">
        <v>2.5000000000000001E-2</v>
      </c>
    </row>
    <row r="108" spans="1:2">
      <c r="A108" t="s">
        <v>760</v>
      </c>
      <c r="B108" s="79">
        <v>0.02</v>
      </c>
    </row>
    <row r="109" spans="1:2">
      <c r="A109" t="s">
        <v>759</v>
      </c>
      <c r="B109" s="79">
        <v>0.02</v>
      </c>
    </row>
    <row r="110" spans="1:2">
      <c r="A110" t="s">
        <v>758</v>
      </c>
      <c r="B110" s="79">
        <v>0.01</v>
      </c>
    </row>
    <row r="111" spans="1:2">
      <c r="A111" t="s">
        <v>757</v>
      </c>
      <c r="B111" s="79">
        <v>2.5000000000000001E-2</v>
      </c>
    </row>
    <row r="112" spans="1:2">
      <c r="A112" t="s">
        <v>756</v>
      </c>
      <c r="B112" s="79">
        <v>0.01</v>
      </c>
    </row>
    <row r="113" spans="1:2">
      <c r="A113" t="s">
        <v>755</v>
      </c>
      <c r="B113" s="79">
        <v>1.4999999999999999E-2</v>
      </c>
    </row>
    <row r="114" spans="1:2">
      <c r="A114" t="s">
        <v>754</v>
      </c>
      <c r="B114" s="79">
        <v>1.4999999999999999E-2</v>
      </c>
    </row>
    <row r="115" spans="1:2">
      <c r="A115" t="s">
        <v>753</v>
      </c>
      <c r="B115" s="79">
        <v>7.4999999999999997E-3</v>
      </c>
    </row>
    <row r="116" spans="1:2">
      <c r="A116" t="s">
        <v>752</v>
      </c>
      <c r="B116" s="79">
        <v>0.01</v>
      </c>
    </row>
    <row r="117" spans="1:2">
      <c r="A117" t="s">
        <v>751</v>
      </c>
      <c r="B117" s="79">
        <v>0.01</v>
      </c>
    </row>
    <row r="118" spans="1:2">
      <c r="A118" t="s">
        <v>750</v>
      </c>
      <c r="B118" s="79">
        <v>0.01</v>
      </c>
    </row>
    <row r="119" spans="1:2">
      <c r="A119" t="s">
        <v>749</v>
      </c>
      <c r="B119" s="79">
        <v>1.2500000000000001E-2</v>
      </c>
    </row>
    <row r="120" spans="1:2">
      <c r="A120" t="s">
        <v>748</v>
      </c>
      <c r="B120" s="79">
        <v>1.4999999999999999E-2</v>
      </c>
    </row>
    <row r="121" spans="1:2">
      <c r="A121" t="s">
        <v>747</v>
      </c>
      <c r="B121" s="79">
        <v>0.01</v>
      </c>
    </row>
    <row r="122" spans="1:2">
      <c r="A122" t="s">
        <v>746</v>
      </c>
      <c r="B122" s="79">
        <v>2.2499999999999999E-2</v>
      </c>
    </row>
    <row r="123" spans="1:2">
      <c r="A123" t="s">
        <v>745</v>
      </c>
      <c r="B123" s="79">
        <v>1.8499999999999999E-2</v>
      </c>
    </row>
    <row r="124" spans="1:2">
      <c r="A124" t="s">
        <v>744</v>
      </c>
      <c r="B124" s="79">
        <v>0.02</v>
      </c>
    </row>
    <row r="125" spans="1:2">
      <c r="A125" t="s">
        <v>743</v>
      </c>
      <c r="B125" s="79">
        <v>0.01</v>
      </c>
    </row>
    <row r="126" spans="1:2">
      <c r="A126" t="s">
        <v>742</v>
      </c>
      <c r="B126" s="79">
        <v>0.02</v>
      </c>
    </row>
    <row r="127" spans="1:2">
      <c r="A127" t="s">
        <v>741</v>
      </c>
      <c r="B127" s="79">
        <v>0.02</v>
      </c>
    </row>
    <row r="128" spans="1:2">
      <c r="A128" t="s">
        <v>740</v>
      </c>
      <c r="B128" s="79">
        <v>1.7999999999999999E-2</v>
      </c>
    </row>
    <row r="129" spans="1:3">
      <c r="A129" s="80" t="s">
        <v>739</v>
      </c>
      <c r="B129" s="81">
        <v>2.5000000000000001E-2</v>
      </c>
    </row>
    <row r="130" spans="1:3">
      <c r="A130" s="80" t="s">
        <v>738</v>
      </c>
      <c r="B130" s="81">
        <v>2.5000000000000001E-2</v>
      </c>
    </row>
    <row r="131" spans="1:3">
      <c r="A131" t="s">
        <v>737</v>
      </c>
      <c r="B131" s="79">
        <v>0.01</v>
      </c>
      <c r="C131" s="82"/>
    </row>
    <row r="132" spans="1:3">
      <c r="A132" t="s">
        <v>736</v>
      </c>
      <c r="B132" s="79">
        <v>1.4999999999999999E-2</v>
      </c>
    </row>
    <row r="133" spans="1:3">
      <c r="A133" t="s">
        <v>735</v>
      </c>
      <c r="B133" s="79">
        <v>1.4999999999999999E-2</v>
      </c>
    </row>
    <row r="134" spans="1:3">
      <c r="A134" t="s">
        <v>734</v>
      </c>
      <c r="B134" s="79">
        <v>1.4999999999999999E-2</v>
      </c>
    </row>
    <row r="135" spans="1:3">
      <c r="A135" t="s">
        <v>733</v>
      </c>
      <c r="B135" s="79">
        <v>2.5000000000000001E-2</v>
      </c>
    </row>
    <row r="136" spans="1:3">
      <c r="A136" t="s">
        <v>732</v>
      </c>
      <c r="B136" s="79">
        <v>2.2499999999999999E-2</v>
      </c>
    </row>
    <row r="137" spans="1:3">
      <c r="A137" t="s">
        <v>731</v>
      </c>
      <c r="B137" s="79">
        <v>0.01</v>
      </c>
    </row>
    <row r="138" spans="1:3">
      <c r="A138" t="s">
        <v>730</v>
      </c>
      <c r="B138" s="79">
        <v>2.5000000000000001E-2</v>
      </c>
    </row>
    <row r="139" spans="1:3">
      <c r="A139" t="s">
        <v>729</v>
      </c>
      <c r="B139" s="79">
        <v>1.4999999999999999E-2</v>
      </c>
    </row>
    <row r="140" spans="1:3">
      <c r="A140" t="s">
        <v>728</v>
      </c>
      <c r="B140" s="79">
        <v>0.01</v>
      </c>
    </row>
    <row r="141" spans="1:3">
      <c r="A141" t="s">
        <v>727</v>
      </c>
      <c r="B141" s="79">
        <v>0.01</v>
      </c>
    </row>
    <row r="142" spans="1:3">
      <c r="A142" t="s">
        <v>726</v>
      </c>
      <c r="B142" s="79">
        <v>0.01</v>
      </c>
    </row>
    <row r="143" spans="1:3">
      <c r="A143" t="s">
        <v>725</v>
      </c>
      <c r="B143" s="79">
        <v>0.01</v>
      </c>
    </row>
    <row r="144" spans="1:3">
      <c r="A144" t="s">
        <v>724</v>
      </c>
      <c r="B144" s="79">
        <v>2.5000000000000001E-2</v>
      </c>
    </row>
    <row r="145" spans="1:2">
      <c r="A145" t="s">
        <v>723</v>
      </c>
      <c r="B145" s="79">
        <v>1.2500000000000001E-2</v>
      </c>
    </row>
    <row r="146" spans="1:2">
      <c r="A146" t="s">
        <v>722</v>
      </c>
      <c r="B146" s="79">
        <v>7.4999999999999997E-3</v>
      </c>
    </row>
    <row r="147" spans="1:2">
      <c r="A147" t="s">
        <v>721</v>
      </c>
      <c r="B147" s="79">
        <v>5.0000000000000001E-3</v>
      </c>
    </row>
    <row r="148" spans="1:2">
      <c r="A148" t="s">
        <v>720</v>
      </c>
      <c r="B148" s="79">
        <v>1.6500000000000001E-2</v>
      </c>
    </row>
    <row r="149" spans="1:2">
      <c r="A149" t="s">
        <v>719</v>
      </c>
      <c r="B149" s="79">
        <v>0.01</v>
      </c>
    </row>
    <row r="150" spans="1:2">
      <c r="A150" t="s">
        <v>718</v>
      </c>
      <c r="B150" s="79">
        <v>0.01</v>
      </c>
    </row>
    <row r="151" spans="1:2">
      <c r="A151" t="s">
        <v>717</v>
      </c>
      <c r="B151" s="79">
        <v>2.5000000000000001E-2</v>
      </c>
    </row>
    <row r="152" spans="1:2">
      <c r="A152" t="s">
        <v>716</v>
      </c>
      <c r="B152" s="79">
        <v>5.0000000000000001E-3</v>
      </c>
    </row>
    <row r="153" spans="1:2">
      <c r="A153" t="s">
        <v>715</v>
      </c>
      <c r="B153" s="79">
        <v>0.02</v>
      </c>
    </row>
    <row r="154" spans="1:2">
      <c r="A154" t="s">
        <v>714</v>
      </c>
      <c r="B154" s="79">
        <v>2.5000000000000001E-2</v>
      </c>
    </row>
    <row r="155" spans="1:2">
      <c r="A155" t="s">
        <v>713</v>
      </c>
      <c r="B155" s="79">
        <v>1.4999999999999999E-2</v>
      </c>
    </row>
    <row r="156" spans="1:2">
      <c r="A156" t="s">
        <v>712</v>
      </c>
      <c r="B156" s="79">
        <v>0.02</v>
      </c>
    </row>
    <row r="157" spans="1:2">
      <c r="A157" t="s">
        <v>711</v>
      </c>
      <c r="B157" s="79">
        <v>0.01</v>
      </c>
    </row>
    <row r="158" spans="1:2">
      <c r="A158" t="s">
        <v>710</v>
      </c>
      <c r="B158" s="79">
        <v>1.4999999999999999E-2</v>
      </c>
    </row>
    <row r="159" spans="1:2">
      <c r="A159" t="s">
        <v>709</v>
      </c>
      <c r="B159" s="79">
        <v>1.4999999999999999E-2</v>
      </c>
    </row>
    <row r="160" spans="1:2">
      <c r="A160" t="s">
        <v>708</v>
      </c>
      <c r="B160" s="79">
        <v>0.02</v>
      </c>
    </row>
    <row r="161" spans="1:2">
      <c r="A161" t="s">
        <v>707</v>
      </c>
      <c r="B161" s="79">
        <v>0.02</v>
      </c>
    </row>
    <row r="162" spans="1:2">
      <c r="A162" t="s">
        <v>706</v>
      </c>
      <c r="B162" s="79">
        <v>2.5000000000000001E-2</v>
      </c>
    </row>
    <row r="163" spans="1:2">
      <c r="A163" t="s">
        <v>705</v>
      </c>
      <c r="B163" s="79">
        <v>0.01</v>
      </c>
    </row>
    <row r="164" spans="1:2">
      <c r="A164" t="s">
        <v>704</v>
      </c>
      <c r="B164" s="79">
        <v>1.4999999999999999E-2</v>
      </c>
    </row>
    <row r="165" spans="1:2">
      <c r="A165" t="s">
        <v>703</v>
      </c>
      <c r="B165" s="79">
        <v>1.4999999999999999E-2</v>
      </c>
    </row>
    <row r="166" spans="1:2">
      <c r="A166" t="s">
        <v>702</v>
      </c>
      <c r="B166" s="79">
        <v>0.01</v>
      </c>
    </row>
    <row r="167" spans="1:2">
      <c r="A167" t="s">
        <v>701</v>
      </c>
      <c r="B167" s="79">
        <v>2.5000000000000001E-2</v>
      </c>
    </row>
    <row r="168" spans="1:2">
      <c r="A168" t="s">
        <v>700</v>
      </c>
      <c r="B168" s="79">
        <v>1.4999999999999999E-2</v>
      </c>
    </row>
    <row r="169" spans="1:2">
      <c r="A169" t="s">
        <v>699</v>
      </c>
      <c r="B169" s="79">
        <v>1.7999999999999999E-2</v>
      </c>
    </row>
    <row r="170" spans="1:2">
      <c r="A170" t="s">
        <v>698</v>
      </c>
      <c r="B170" s="79">
        <v>0.01</v>
      </c>
    </row>
    <row r="171" spans="1:2">
      <c r="A171" t="s">
        <v>697</v>
      </c>
      <c r="B171" s="79">
        <v>1.8499999999999999E-2</v>
      </c>
    </row>
    <row r="172" spans="1:2">
      <c r="A172" t="s">
        <v>696</v>
      </c>
      <c r="B172" s="79">
        <v>1.7500000000000002E-2</v>
      </c>
    </row>
    <row r="173" spans="1:2">
      <c r="A173" t="s">
        <v>695</v>
      </c>
      <c r="B173" s="79">
        <v>1.4999999999999999E-2</v>
      </c>
    </row>
    <row r="174" spans="1:2">
      <c r="A174" t="s">
        <v>694</v>
      </c>
      <c r="B174" s="79">
        <v>0.02</v>
      </c>
    </row>
    <row r="175" spans="1:2">
      <c r="A175" t="s">
        <v>693</v>
      </c>
      <c r="B175" s="79">
        <v>0.01</v>
      </c>
    </row>
    <row r="176" spans="1:2">
      <c r="A176" t="s">
        <v>692</v>
      </c>
      <c r="B176" s="79">
        <v>0.02</v>
      </c>
    </row>
    <row r="177" spans="1:2">
      <c r="A177" t="s">
        <v>691</v>
      </c>
      <c r="B177" s="79">
        <v>1.4999999999999999E-2</v>
      </c>
    </row>
    <row r="178" spans="1:2">
      <c r="A178" t="s">
        <v>690</v>
      </c>
      <c r="B178" s="79">
        <v>0.02</v>
      </c>
    </row>
    <row r="179" spans="1:2">
      <c r="A179" t="s">
        <v>689</v>
      </c>
      <c r="B179" s="79">
        <v>1E-3</v>
      </c>
    </row>
    <row r="180" spans="1:2">
      <c r="A180" t="s">
        <v>688</v>
      </c>
      <c r="B180" s="79">
        <v>0.02</v>
      </c>
    </row>
    <row r="181" spans="1:2">
      <c r="A181" t="s">
        <v>687</v>
      </c>
      <c r="B181" s="79">
        <v>0.01</v>
      </c>
    </row>
    <row r="182" spans="1:2">
      <c r="A182" t="s">
        <v>686</v>
      </c>
      <c r="B182" s="79">
        <v>1.4999999999999999E-2</v>
      </c>
    </row>
    <row r="183" spans="1:2">
      <c r="A183" t="s">
        <v>685</v>
      </c>
      <c r="B183" s="79">
        <v>0.02</v>
      </c>
    </row>
    <row r="184" spans="1:2">
      <c r="A184" t="s">
        <v>684</v>
      </c>
      <c r="B184" s="79">
        <v>1.4999999999999999E-2</v>
      </c>
    </row>
    <row r="185" spans="1:2">
      <c r="A185" t="s">
        <v>683</v>
      </c>
      <c r="B185" s="79">
        <v>1.4999999999999999E-2</v>
      </c>
    </row>
    <row r="186" spans="1:2">
      <c r="A186" t="s">
        <v>682</v>
      </c>
      <c r="B186" s="79">
        <v>0.01</v>
      </c>
    </row>
    <row r="187" spans="1:2">
      <c r="A187" t="s">
        <v>681</v>
      </c>
      <c r="B187" s="79">
        <v>0.02</v>
      </c>
    </row>
    <row r="188" spans="1:2">
      <c r="A188" t="s">
        <v>680</v>
      </c>
      <c r="B188" s="79">
        <v>1.4999999999999999E-2</v>
      </c>
    </row>
    <row r="189" spans="1:2">
      <c r="A189" t="s">
        <v>679</v>
      </c>
      <c r="B189" s="79">
        <v>2.2499999999999999E-2</v>
      </c>
    </row>
    <row r="190" spans="1:2">
      <c r="A190" t="s">
        <v>678</v>
      </c>
      <c r="B190" s="79">
        <v>1.7500000000000002E-2</v>
      </c>
    </row>
    <row r="191" spans="1:2">
      <c r="A191" t="s">
        <v>677</v>
      </c>
      <c r="B191" s="79">
        <v>5.0000000000000001E-3</v>
      </c>
    </row>
    <row r="192" spans="1:2">
      <c r="A192" t="s">
        <v>676</v>
      </c>
      <c r="B192" s="79">
        <v>1.7500000000000002E-2</v>
      </c>
    </row>
    <row r="193" spans="1:2">
      <c r="A193" t="s">
        <v>675</v>
      </c>
      <c r="B193" s="79">
        <v>7.4999999999999997E-3</v>
      </c>
    </row>
    <row r="194" spans="1:2">
      <c r="A194" t="s">
        <v>674</v>
      </c>
      <c r="B194" s="79">
        <v>1.7500000000000002E-2</v>
      </c>
    </row>
    <row r="195" spans="1:2">
      <c r="A195" t="s">
        <v>673</v>
      </c>
      <c r="B195" s="79">
        <v>0.02</v>
      </c>
    </row>
    <row r="196" spans="1:2">
      <c r="A196" t="s">
        <v>672</v>
      </c>
      <c r="B196" s="79">
        <v>2.2499999999999999E-2</v>
      </c>
    </row>
    <row r="197" spans="1:2">
      <c r="A197" t="s">
        <v>671</v>
      </c>
      <c r="B197" s="79">
        <v>2.2499999999999999E-2</v>
      </c>
    </row>
    <row r="198" spans="1:2">
      <c r="A198" t="s">
        <v>670</v>
      </c>
      <c r="B198" s="79">
        <v>2.5000000000000001E-2</v>
      </c>
    </row>
    <row r="199" spans="1:2">
      <c r="A199" t="s">
        <v>669</v>
      </c>
      <c r="B199" s="79">
        <v>0.01</v>
      </c>
    </row>
    <row r="200" spans="1:2">
      <c r="A200" t="s">
        <v>668</v>
      </c>
      <c r="B200" s="79">
        <v>1.7500000000000002E-2</v>
      </c>
    </row>
    <row r="201" spans="1:2">
      <c r="A201" t="s">
        <v>667</v>
      </c>
      <c r="B201" s="79">
        <v>0.02</v>
      </c>
    </row>
    <row r="202" spans="1:2">
      <c r="A202" t="s">
        <v>666</v>
      </c>
      <c r="B202" s="79">
        <v>0.02</v>
      </c>
    </row>
    <row r="203" spans="1:2">
      <c r="A203" t="s">
        <v>665</v>
      </c>
      <c r="B203" s="79">
        <v>0.02</v>
      </c>
    </row>
    <row r="204" spans="1:2">
      <c r="A204" t="s">
        <v>664</v>
      </c>
      <c r="B204" s="79">
        <v>0.02</v>
      </c>
    </row>
    <row r="205" spans="1:2">
      <c r="A205" t="s">
        <v>663</v>
      </c>
      <c r="B205" s="79">
        <v>0.02</v>
      </c>
    </row>
    <row r="206" spans="1:2">
      <c r="A206" t="s">
        <v>662</v>
      </c>
      <c r="B206" s="79">
        <v>2.8500000000000001E-2</v>
      </c>
    </row>
    <row r="207" spans="1:2">
      <c r="A207" t="s">
        <v>661</v>
      </c>
      <c r="B207" s="79">
        <v>0.01</v>
      </c>
    </row>
    <row r="208" spans="1:2">
      <c r="A208" t="s">
        <v>660</v>
      </c>
      <c r="B208" s="79">
        <v>1.2E-2</v>
      </c>
    </row>
    <row r="209" spans="1:2">
      <c r="A209" t="s">
        <v>659</v>
      </c>
      <c r="B209" s="79">
        <v>0.02</v>
      </c>
    </row>
    <row r="210" spans="1:2">
      <c r="A210" t="s">
        <v>658</v>
      </c>
      <c r="B210" s="79">
        <v>1.7500000000000002E-2</v>
      </c>
    </row>
    <row r="211" spans="1:2">
      <c r="A211" t="s">
        <v>657</v>
      </c>
      <c r="B211" s="79">
        <v>1.4999999999999999E-2</v>
      </c>
    </row>
    <row r="212" spans="1:2">
      <c r="A212" t="s">
        <v>656</v>
      </c>
      <c r="B212" s="79">
        <v>0.02</v>
      </c>
    </row>
    <row r="213" spans="1:2">
      <c r="A213" t="s">
        <v>655</v>
      </c>
      <c r="B213" s="79">
        <v>0.02</v>
      </c>
    </row>
    <row r="214" spans="1:2">
      <c r="A214" t="s">
        <v>654</v>
      </c>
      <c r="B214" s="79">
        <v>0.02</v>
      </c>
    </row>
    <row r="215" spans="1:2">
      <c r="A215" t="s">
        <v>653</v>
      </c>
      <c r="B215" s="79">
        <v>0.01</v>
      </c>
    </row>
    <row r="216" spans="1:2">
      <c r="A216" t="s">
        <v>652</v>
      </c>
      <c r="B216" s="79">
        <v>1.4999999999999999E-2</v>
      </c>
    </row>
    <row r="217" spans="1:2">
      <c r="A217" t="s">
        <v>651</v>
      </c>
      <c r="B217" s="79">
        <v>0.01</v>
      </c>
    </row>
    <row r="218" spans="1:2">
      <c r="A218" t="s">
        <v>650</v>
      </c>
      <c r="B218" s="79">
        <v>0.01</v>
      </c>
    </row>
    <row r="219" spans="1:2">
      <c r="A219" t="s">
        <v>649</v>
      </c>
      <c r="B219" s="79">
        <v>0.01</v>
      </c>
    </row>
    <row r="220" spans="1:2">
      <c r="A220" t="s">
        <v>648</v>
      </c>
      <c r="B220" s="79">
        <v>1.2500000000000001E-2</v>
      </c>
    </row>
    <row r="221" spans="1:2">
      <c r="A221" t="s">
        <v>647</v>
      </c>
      <c r="B221" s="79">
        <v>1.4999999999999999E-2</v>
      </c>
    </row>
    <row r="222" spans="1:2">
      <c r="A222" t="s">
        <v>645</v>
      </c>
      <c r="B222" s="79">
        <v>1.4999999999999999E-2</v>
      </c>
    </row>
    <row r="223" spans="1:2">
      <c r="A223" t="s">
        <v>646</v>
      </c>
      <c r="B223" s="79">
        <v>0.01</v>
      </c>
    </row>
    <row r="224" spans="1:2">
      <c r="A224" t="s">
        <v>644</v>
      </c>
      <c r="B224" s="79">
        <v>0.01</v>
      </c>
    </row>
    <row r="225" spans="1:2">
      <c r="A225" t="s">
        <v>643</v>
      </c>
      <c r="B225" s="79">
        <v>0.02</v>
      </c>
    </row>
    <row r="226" spans="1:2">
      <c r="A226" t="s">
        <v>642</v>
      </c>
      <c r="B226" s="79">
        <v>0.02</v>
      </c>
    </row>
    <row r="227" spans="1:2">
      <c r="A227" t="s">
        <v>641</v>
      </c>
      <c r="B227" s="79">
        <v>0.01</v>
      </c>
    </row>
    <row r="228" spans="1:2">
      <c r="A228" t="s">
        <v>640</v>
      </c>
      <c r="B228" s="79">
        <v>0.01</v>
      </c>
    </row>
    <row r="229" spans="1:2">
      <c r="A229" t="s">
        <v>639</v>
      </c>
      <c r="B229" s="79">
        <v>1.4999999999999999E-2</v>
      </c>
    </row>
    <row r="230" spans="1:2">
      <c r="A230" t="s">
        <v>638</v>
      </c>
      <c r="B230" s="79">
        <v>0.01</v>
      </c>
    </row>
    <row r="231" spans="1:2">
      <c r="A231" t="s">
        <v>637</v>
      </c>
      <c r="B231" s="79">
        <v>2.5000000000000001E-2</v>
      </c>
    </row>
    <row r="232" spans="1:2">
      <c r="A232" t="s">
        <v>636</v>
      </c>
      <c r="B232" s="79">
        <v>0.01</v>
      </c>
    </row>
    <row r="233" spans="1:2">
      <c r="A233" t="s">
        <v>635</v>
      </c>
      <c r="B233" s="79">
        <v>0.02</v>
      </c>
    </row>
    <row r="234" spans="1:2">
      <c r="A234" t="s">
        <v>634</v>
      </c>
      <c r="B234" s="79">
        <v>0.01</v>
      </c>
    </row>
    <row r="235" spans="1:2">
      <c r="A235" t="s">
        <v>633</v>
      </c>
      <c r="B235" s="79">
        <v>1.4999999999999999E-2</v>
      </c>
    </row>
    <row r="236" spans="1:2">
      <c r="A236" t="s">
        <v>632</v>
      </c>
      <c r="B236" s="79">
        <v>0.02</v>
      </c>
    </row>
    <row r="237" spans="1:2">
      <c r="A237" t="s">
        <v>631</v>
      </c>
      <c r="B237" s="79">
        <v>1.7500000000000002E-2</v>
      </c>
    </row>
    <row r="238" spans="1:2">
      <c r="A238" t="s">
        <v>627</v>
      </c>
      <c r="B238" s="79">
        <v>0.01</v>
      </c>
    </row>
    <row r="239" spans="1:2">
      <c r="A239" t="s">
        <v>630</v>
      </c>
      <c r="B239" s="79">
        <v>2.5000000000000001E-2</v>
      </c>
    </row>
    <row r="240" spans="1:2">
      <c r="A240" t="s">
        <v>629</v>
      </c>
      <c r="B240" s="79">
        <v>1.4999999999999999E-2</v>
      </c>
    </row>
    <row r="241" spans="1:2">
      <c r="A241" t="s">
        <v>628</v>
      </c>
      <c r="B241" s="79">
        <v>1.4999999999999999E-2</v>
      </c>
    </row>
    <row r="242" spans="1:2">
      <c r="A242" t="s">
        <v>626</v>
      </c>
      <c r="B242" s="79">
        <v>1.4999999999999999E-2</v>
      </c>
    </row>
    <row r="243" spans="1:2">
      <c r="A243" t="s">
        <v>625</v>
      </c>
      <c r="B243" s="79">
        <v>0.01</v>
      </c>
    </row>
    <row r="244" spans="1:2">
      <c r="A244" t="s">
        <v>624</v>
      </c>
      <c r="B244" s="79">
        <v>1.4999999999999999E-2</v>
      </c>
    </row>
    <row r="245" spans="1:2">
      <c r="A245" t="s">
        <v>623</v>
      </c>
      <c r="B245" s="79">
        <v>0.01</v>
      </c>
    </row>
    <row r="246" spans="1:2">
      <c r="A246" t="s">
        <v>622</v>
      </c>
      <c r="B246" s="79">
        <v>0.01</v>
      </c>
    </row>
    <row r="247" spans="1:2">
      <c r="A247" t="s">
        <v>621</v>
      </c>
      <c r="B247" s="79">
        <v>0.02</v>
      </c>
    </row>
    <row r="248" spans="1:2">
      <c r="A248" t="s">
        <v>620</v>
      </c>
      <c r="B248" s="79">
        <v>1.4999999999999999E-2</v>
      </c>
    </row>
    <row r="249" spans="1:2">
      <c r="A249" t="s">
        <v>619</v>
      </c>
      <c r="B249" s="79">
        <v>0.02</v>
      </c>
    </row>
    <row r="250" spans="1:2">
      <c r="A250" t="s">
        <v>618</v>
      </c>
      <c r="B250" s="79">
        <v>1.4999999999999999E-2</v>
      </c>
    </row>
    <row r="251" spans="1:2">
      <c r="A251" t="s">
        <v>617</v>
      </c>
      <c r="B251" s="79">
        <v>1.7000000000000001E-2</v>
      </c>
    </row>
    <row r="252" spans="1:2">
      <c r="A252" t="s">
        <v>616</v>
      </c>
      <c r="B252" s="79">
        <v>1.4999999999999999E-2</v>
      </c>
    </row>
    <row r="253" spans="1:2">
      <c r="A253" t="s">
        <v>615</v>
      </c>
      <c r="B253" s="79">
        <v>0.01</v>
      </c>
    </row>
    <row r="254" spans="1:2">
      <c r="A254" t="s">
        <v>614</v>
      </c>
      <c r="B254" s="79">
        <v>0.02</v>
      </c>
    </row>
    <row r="255" spans="1:2">
      <c r="A255" t="s">
        <v>613</v>
      </c>
      <c r="B255" s="79">
        <v>2.5000000000000001E-2</v>
      </c>
    </row>
    <row r="256" spans="1:2">
      <c r="A256" t="s">
        <v>612</v>
      </c>
      <c r="B256" s="79">
        <v>1.4999999999999999E-2</v>
      </c>
    </row>
    <row r="257" spans="1:2">
      <c r="A257" t="s">
        <v>609</v>
      </c>
      <c r="B257" s="79">
        <v>0.01</v>
      </c>
    </row>
    <row r="258" spans="1:2">
      <c r="A258" t="s">
        <v>611</v>
      </c>
      <c r="B258" s="79">
        <v>0.02</v>
      </c>
    </row>
    <row r="259" spans="1:2">
      <c r="A259" t="s">
        <v>610</v>
      </c>
      <c r="B259" s="79">
        <v>0.01</v>
      </c>
    </row>
    <row r="260" spans="1:2">
      <c r="A260" t="s">
        <v>608</v>
      </c>
      <c r="B260" s="79">
        <v>1.6250000000000001E-2</v>
      </c>
    </row>
    <row r="261" spans="1:2">
      <c r="A261" t="s">
        <v>607</v>
      </c>
      <c r="B261" s="79">
        <v>1.4999999999999999E-2</v>
      </c>
    </row>
    <row r="262" spans="1:2">
      <c r="A262" t="s">
        <v>606</v>
      </c>
      <c r="B262" s="79">
        <v>1.4999999999999999E-2</v>
      </c>
    </row>
    <row r="263" spans="1:2">
      <c r="A263" t="s">
        <v>605</v>
      </c>
      <c r="B263" s="79">
        <v>0.01</v>
      </c>
    </row>
    <row r="264" spans="1:2">
      <c r="A264" t="s">
        <v>604</v>
      </c>
      <c r="B264" s="79">
        <v>0.02</v>
      </c>
    </row>
    <row r="265" spans="1:2">
      <c r="A265" t="s">
        <v>603</v>
      </c>
      <c r="B265" s="79">
        <v>0.02</v>
      </c>
    </row>
    <row r="266" spans="1:2">
      <c r="A266" t="s">
        <v>602</v>
      </c>
      <c r="B266" s="79">
        <v>0.02</v>
      </c>
    </row>
    <row r="267" spans="1:2">
      <c r="A267" t="s">
        <v>601</v>
      </c>
      <c r="B267" s="79">
        <v>0.02</v>
      </c>
    </row>
    <row r="268" spans="1:2">
      <c r="A268" t="s">
        <v>600</v>
      </c>
      <c r="B268" s="79">
        <v>0.02</v>
      </c>
    </row>
    <row r="269" spans="1:2">
      <c r="A269" t="s">
        <v>599</v>
      </c>
      <c r="B269" s="79">
        <v>0.02</v>
      </c>
    </row>
    <row r="270" spans="1:2">
      <c r="A270" t="s">
        <v>598</v>
      </c>
      <c r="B270" s="79">
        <v>0.01</v>
      </c>
    </row>
    <row r="271" spans="1:2">
      <c r="A271" t="s">
        <v>597</v>
      </c>
      <c r="B271" s="79">
        <v>0.01</v>
      </c>
    </row>
    <row r="272" spans="1:2">
      <c r="A272" t="s">
        <v>596</v>
      </c>
      <c r="B272" s="79">
        <v>0.01</v>
      </c>
    </row>
    <row r="273" spans="1:2">
      <c r="A273" t="s">
        <v>595</v>
      </c>
      <c r="B273" s="79">
        <v>0.01</v>
      </c>
    </row>
    <row r="274" spans="1:2">
      <c r="A274" t="s">
        <v>594</v>
      </c>
      <c r="B274" s="79">
        <v>0.01</v>
      </c>
    </row>
    <row r="275" spans="1:2">
      <c r="A275" t="s">
        <v>593</v>
      </c>
      <c r="B275" s="79">
        <v>0.01</v>
      </c>
    </row>
    <row r="276" spans="1:2">
      <c r="A276" t="s">
        <v>592</v>
      </c>
      <c r="B276" s="79">
        <v>1.4999999999999999E-2</v>
      </c>
    </row>
    <row r="277" spans="1:2">
      <c r="A277" t="s">
        <v>591</v>
      </c>
      <c r="B277" s="79">
        <v>0.01</v>
      </c>
    </row>
    <row r="278" spans="1:2">
      <c r="A278" t="s">
        <v>590</v>
      </c>
      <c r="B278" s="79">
        <v>0.02</v>
      </c>
    </row>
    <row r="279" spans="1:2">
      <c r="A279" t="s">
        <v>589</v>
      </c>
      <c r="B279" s="79">
        <v>1.4999999999999999E-2</v>
      </c>
    </row>
    <row r="280" spans="1:2">
      <c r="A280" t="s">
        <v>588</v>
      </c>
      <c r="B280" s="79">
        <v>0.01</v>
      </c>
    </row>
    <row r="281" spans="1:2">
      <c r="A281" t="s">
        <v>587</v>
      </c>
      <c r="B281" s="79">
        <v>0.01</v>
      </c>
    </row>
    <row r="282" spans="1:2">
      <c r="A282" t="s">
        <v>586</v>
      </c>
      <c r="B282" s="79">
        <v>0.02</v>
      </c>
    </row>
    <row r="283" spans="1:2">
      <c r="A283" t="s">
        <v>585</v>
      </c>
      <c r="B283" s="79">
        <v>2.5000000000000001E-2</v>
      </c>
    </row>
    <row r="284" spans="1:2">
      <c r="A284" t="s">
        <v>584</v>
      </c>
      <c r="B284" s="79">
        <v>2.5000000000000001E-2</v>
      </c>
    </row>
    <row r="285" spans="1:2">
      <c r="A285" t="s">
        <v>583</v>
      </c>
      <c r="B285" s="79">
        <v>1.4999999999999999E-2</v>
      </c>
    </row>
    <row r="286" spans="1:2">
      <c r="A286" t="s">
        <v>582</v>
      </c>
      <c r="B286" s="79">
        <v>2.2499999999999999E-2</v>
      </c>
    </row>
    <row r="287" spans="1:2">
      <c r="A287" t="s">
        <v>581</v>
      </c>
      <c r="B287" s="79">
        <v>0.01</v>
      </c>
    </row>
    <row r="288" spans="1:2">
      <c r="A288" t="s">
        <v>580</v>
      </c>
      <c r="B288" s="79">
        <v>2.2499999999999999E-2</v>
      </c>
    </row>
    <row r="289" spans="1:2">
      <c r="A289" t="s">
        <v>579</v>
      </c>
      <c r="B289" s="79">
        <v>1.4999999999999999E-2</v>
      </c>
    </row>
    <row r="290" spans="1:2">
      <c r="A290" t="s">
        <v>578</v>
      </c>
      <c r="B290" s="79">
        <v>0.01</v>
      </c>
    </row>
    <row r="291" spans="1:2">
      <c r="A291" t="s">
        <v>577</v>
      </c>
      <c r="B291" s="79">
        <v>1.4999999999999999E-2</v>
      </c>
    </row>
    <row r="292" spans="1:2">
      <c r="A292" t="s">
        <v>576</v>
      </c>
      <c r="B292" s="79">
        <v>2.5000000000000001E-2</v>
      </c>
    </row>
    <row r="293" spans="1:2">
      <c r="A293" t="s">
        <v>575</v>
      </c>
      <c r="B293" s="79">
        <v>0.02</v>
      </c>
    </row>
    <row r="294" spans="1:2">
      <c r="A294" t="s">
        <v>574</v>
      </c>
      <c r="B294" s="79">
        <v>0</v>
      </c>
    </row>
    <row r="295" spans="1:2">
      <c r="A295" t="s">
        <v>573</v>
      </c>
      <c r="B295" s="79">
        <v>0.01</v>
      </c>
    </row>
    <row r="296" spans="1:2">
      <c r="A296" t="s">
        <v>572</v>
      </c>
      <c r="B296" s="79">
        <v>0.01</v>
      </c>
    </row>
    <row r="297" spans="1:2">
      <c r="A297" t="s">
        <v>571</v>
      </c>
      <c r="B297" s="79">
        <v>0.02</v>
      </c>
    </row>
    <row r="298" spans="1:2">
      <c r="A298" t="s">
        <v>570</v>
      </c>
      <c r="B298" s="79">
        <v>5.3E-3</v>
      </c>
    </row>
    <row r="299" spans="1:2">
      <c r="A299" t="s">
        <v>569</v>
      </c>
      <c r="B299" s="79">
        <v>0.01</v>
      </c>
    </row>
    <row r="300" spans="1:2">
      <c r="A300" t="s">
        <v>568</v>
      </c>
      <c r="B300" s="79">
        <v>2.5000000000000001E-2</v>
      </c>
    </row>
    <row r="301" spans="1:2">
      <c r="A301" t="s">
        <v>567</v>
      </c>
      <c r="B301" s="79">
        <v>1.4999999999999999E-2</v>
      </c>
    </row>
    <row r="302" spans="1:2">
      <c r="A302" t="s">
        <v>566</v>
      </c>
      <c r="B302" s="79">
        <v>1.4999999999999999E-2</v>
      </c>
    </row>
    <row r="303" spans="1:2">
      <c r="A303" t="s">
        <v>565</v>
      </c>
      <c r="B303" s="79">
        <v>2.5000000000000001E-2</v>
      </c>
    </row>
    <row r="304" spans="1:2">
      <c r="A304" t="s">
        <v>564</v>
      </c>
      <c r="B304" s="79">
        <v>2.5000000000000001E-2</v>
      </c>
    </row>
    <row r="305" spans="1:2">
      <c r="A305" t="s">
        <v>561</v>
      </c>
      <c r="B305" s="79">
        <v>2.5000000000000001E-2</v>
      </c>
    </row>
    <row r="306" spans="1:2">
      <c r="A306" t="s">
        <v>562</v>
      </c>
      <c r="B306" s="79">
        <v>2.5000000000000001E-2</v>
      </c>
    </row>
    <row r="307" spans="1:2">
      <c r="A307" t="s">
        <v>563</v>
      </c>
      <c r="B307" s="79">
        <v>2.5000000000000001E-2</v>
      </c>
    </row>
    <row r="308" spans="1:2">
      <c r="A308" t="s">
        <v>556</v>
      </c>
      <c r="B308" s="79">
        <v>5.0000000000000001E-3</v>
      </c>
    </row>
    <row r="309" spans="1:2">
      <c r="A309" t="s">
        <v>559</v>
      </c>
      <c r="B309" s="79">
        <v>1.4999999999999999E-2</v>
      </c>
    </row>
    <row r="310" spans="1:2">
      <c r="A310" t="s">
        <v>560</v>
      </c>
      <c r="B310" s="79">
        <v>2.5000000000000001E-2</v>
      </c>
    </row>
    <row r="311" spans="1:2">
      <c r="A311" t="s">
        <v>555</v>
      </c>
      <c r="B311" s="79">
        <v>1.95E-2</v>
      </c>
    </row>
    <row r="312" spans="1:2">
      <c r="A312" t="s">
        <v>555</v>
      </c>
      <c r="B312" s="79">
        <v>0.01</v>
      </c>
    </row>
    <row r="313" spans="1:2">
      <c r="A313" t="s">
        <v>558</v>
      </c>
      <c r="B313" s="79">
        <v>1.95E-2</v>
      </c>
    </row>
    <row r="314" spans="1:2">
      <c r="A314" t="s">
        <v>557</v>
      </c>
      <c r="B314" s="79">
        <v>0.01</v>
      </c>
    </row>
    <row r="315" spans="1:2">
      <c r="A315" t="s">
        <v>554</v>
      </c>
      <c r="B315" s="79">
        <v>0.01</v>
      </c>
    </row>
    <row r="316" spans="1:2">
      <c r="A316" t="s">
        <v>553</v>
      </c>
      <c r="B316" s="79">
        <v>0.01</v>
      </c>
    </row>
    <row r="317" spans="1:2">
      <c r="A317" t="s">
        <v>552</v>
      </c>
      <c r="B317" s="79">
        <v>0.01</v>
      </c>
    </row>
    <row r="318" spans="1:2">
      <c r="A318" t="s">
        <v>551</v>
      </c>
      <c r="B318" s="79">
        <v>0.01</v>
      </c>
    </row>
    <row r="319" spans="1:2">
      <c r="A319" t="s">
        <v>550</v>
      </c>
      <c r="B319" s="79">
        <v>2.2499999999999999E-2</v>
      </c>
    </row>
    <row r="320" spans="1:2">
      <c r="A320" t="s">
        <v>549</v>
      </c>
      <c r="B320" s="79">
        <v>0.02</v>
      </c>
    </row>
    <row r="321" spans="1:2">
      <c r="A321" t="s">
        <v>548</v>
      </c>
      <c r="B321" s="79">
        <v>1.4999999999999999E-2</v>
      </c>
    </row>
    <row r="322" spans="1:2">
      <c r="A322" t="s">
        <v>547</v>
      </c>
      <c r="B322" s="79">
        <v>2.2499999999999999E-2</v>
      </c>
    </row>
    <row r="323" spans="1:2">
      <c r="A323" t="s">
        <v>546</v>
      </c>
      <c r="B323" s="79">
        <v>0.01</v>
      </c>
    </row>
    <row r="324" spans="1:2">
      <c r="A324" t="s">
        <v>545</v>
      </c>
      <c r="B324" s="79">
        <v>0.01</v>
      </c>
    </row>
    <row r="325" spans="1:2">
      <c r="A325" t="s">
        <v>544</v>
      </c>
      <c r="B325" s="79">
        <v>0.01</v>
      </c>
    </row>
    <row r="326" spans="1:2">
      <c r="A326" t="s">
        <v>543</v>
      </c>
      <c r="B326" s="79">
        <v>0.02</v>
      </c>
    </row>
    <row r="327" spans="1:2">
      <c r="A327" t="s">
        <v>542</v>
      </c>
      <c r="B327" s="79">
        <v>1.4999999999999999E-2</v>
      </c>
    </row>
    <row r="328" spans="1:2">
      <c r="A328" t="s">
        <v>541</v>
      </c>
      <c r="B328" s="79">
        <v>0.01</v>
      </c>
    </row>
    <row r="329" spans="1:2">
      <c r="A329" t="s">
        <v>540</v>
      </c>
      <c r="B329" s="79">
        <v>2.2499999999999999E-2</v>
      </c>
    </row>
    <row r="330" spans="1:2">
      <c r="A330" t="s">
        <v>539</v>
      </c>
      <c r="B330" s="79">
        <v>0.01</v>
      </c>
    </row>
    <row r="331" spans="1:2">
      <c r="A331" t="s">
        <v>538</v>
      </c>
      <c r="B331" s="79">
        <v>1.4999999999999999E-2</v>
      </c>
    </row>
    <row r="332" spans="1:2">
      <c r="A332" t="s">
        <v>537</v>
      </c>
      <c r="B332" s="79">
        <v>2.3E-2</v>
      </c>
    </row>
    <row r="333" spans="1:2">
      <c r="A333" t="s">
        <v>536</v>
      </c>
      <c r="B333" s="79">
        <v>0.01</v>
      </c>
    </row>
    <row r="334" spans="1:2">
      <c r="A334" t="s">
        <v>535</v>
      </c>
      <c r="B334" s="79">
        <v>1.4999999999999999E-2</v>
      </c>
    </row>
    <row r="335" spans="1:2">
      <c r="A335" t="s">
        <v>534</v>
      </c>
      <c r="B335" s="79">
        <v>0.01</v>
      </c>
    </row>
    <row r="336" spans="1:2">
      <c r="A336" t="s">
        <v>533</v>
      </c>
      <c r="B336" s="79">
        <v>1.4999999999999999E-2</v>
      </c>
    </row>
    <row r="337" spans="1:2">
      <c r="A337" t="s">
        <v>532</v>
      </c>
      <c r="B337" s="79">
        <v>1.4999999999999999E-2</v>
      </c>
    </row>
    <row r="338" spans="1:2">
      <c r="A338" t="s">
        <v>531</v>
      </c>
      <c r="B338" s="79">
        <v>1.7500000000000002E-2</v>
      </c>
    </row>
    <row r="339" spans="1:2">
      <c r="A339" t="s">
        <v>530</v>
      </c>
      <c r="B339" s="79">
        <v>0.01</v>
      </c>
    </row>
    <row r="340" spans="1:2">
      <c r="A340" t="s">
        <v>529</v>
      </c>
      <c r="B340" s="79">
        <v>0.01</v>
      </c>
    </row>
    <row r="341" spans="1:2">
      <c r="A341" t="s">
        <v>528</v>
      </c>
      <c r="B341" s="79">
        <v>0.01</v>
      </c>
    </row>
    <row r="342" spans="1:2">
      <c r="A342" t="s">
        <v>527</v>
      </c>
    </row>
    <row r="343" spans="1:2">
      <c r="A343" t="s">
        <v>526</v>
      </c>
      <c r="B343" s="79">
        <v>1.4999999999999999E-2</v>
      </c>
    </row>
    <row r="344" spans="1:2">
      <c r="A344" t="s">
        <v>525</v>
      </c>
      <c r="B344" s="79">
        <v>0.02</v>
      </c>
    </row>
    <row r="345" spans="1:2">
      <c r="A345" t="s">
        <v>524</v>
      </c>
      <c r="B345" s="79">
        <v>0.02</v>
      </c>
    </row>
    <row r="346" spans="1:2">
      <c r="A346" t="s">
        <v>523</v>
      </c>
      <c r="B346" s="79">
        <v>0.02</v>
      </c>
    </row>
    <row r="347" spans="1:2">
      <c r="A347" t="s">
        <v>522</v>
      </c>
      <c r="B347" s="79">
        <v>0.01</v>
      </c>
    </row>
    <row r="348" spans="1:2">
      <c r="A348" t="s">
        <v>521</v>
      </c>
      <c r="B348" s="79">
        <v>0.01</v>
      </c>
    </row>
    <row r="349" spans="1:2">
      <c r="A349" t="s">
        <v>520</v>
      </c>
      <c r="B349" s="79">
        <v>0.01</v>
      </c>
    </row>
    <row r="350" spans="1:2">
      <c r="A350" t="s">
        <v>519</v>
      </c>
      <c r="B350" s="79">
        <v>2.1000000000000001E-2</v>
      </c>
    </row>
    <row r="351" spans="1:2">
      <c r="A351" t="s">
        <v>518</v>
      </c>
      <c r="B351" s="79">
        <v>0.01</v>
      </c>
    </row>
    <row r="352" spans="1:2">
      <c r="A352" t="s">
        <v>517</v>
      </c>
      <c r="B352" s="79">
        <v>0.02</v>
      </c>
    </row>
    <row r="353" spans="1:2">
      <c r="A353" t="s">
        <v>516</v>
      </c>
      <c r="B353" s="79">
        <v>1.4999999999999999E-2</v>
      </c>
    </row>
    <row r="354" spans="1:2">
      <c r="A354" t="s">
        <v>515</v>
      </c>
      <c r="B354" s="79">
        <v>2.5000000000000001E-2</v>
      </c>
    </row>
    <row r="355" spans="1:2">
      <c r="A355" t="s">
        <v>514</v>
      </c>
      <c r="B355" s="79">
        <v>1.4999999999999999E-2</v>
      </c>
    </row>
    <row r="356" spans="1:2">
      <c r="A356" t="s">
        <v>513</v>
      </c>
      <c r="B356" s="79">
        <v>1.7500000000000002E-2</v>
      </c>
    </row>
    <row r="357" spans="1:2">
      <c r="A357" t="s">
        <v>512</v>
      </c>
      <c r="B357" s="79">
        <v>0.02</v>
      </c>
    </row>
    <row r="358" spans="1:2">
      <c r="A358" t="s">
        <v>511</v>
      </c>
      <c r="B358" s="79">
        <v>0.01</v>
      </c>
    </row>
    <row r="359" spans="1:2">
      <c r="A359" t="s">
        <v>510</v>
      </c>
      <c r="B359" s="79">
        <v>0.02</v>
      </c>
    </row>
    <row r="360" spans="1:2">
      <c r="A360" t="s">
        <v>509</v>
      </c>
      <c r="B360" s="79">
        <v>0.01</v>
      </c>
    </row>
    <row r="361" spans="1:2">
      <c r="A361" t="s">
        <v>508</v>
      </c>
      <c r="B361" s="79">
        <v>0.02</v>
      </c>
    </row>
    <row r="362" spans="1:2">
      <c r="A362" t="s">
        <v>507</v>
      </c>
      <c r="B362" s="79">
        <v>0.01</v>
      </c>
    </row>
    <row r="363" spans="1:2">
      <c r="A363" t="s">
        <v>506</v>
      </c>
      <c r="B363" s="79">
        <v>2.5000000000000001E-2</v>
      </c>
    </row>
    <row r="364" spans="1:2">
      <c r="A364" t="s">
        <v>505</v>
      </c>
      <c r="B364" s="79">
        <v>2.5000000000000001E-2</v>
      </c>
    </row>
    <row r="365" spans="1:2">
      <c r="A365" t="s">
        <v>503</v>
      </c>
      <c r="B365" s="79">
        <v>0.01</v>
      </c>
    </row>
    <row r="366" spans="1:2">
      <c r="A366" t="s">
        <v>502</v>
      </c>
      <c r="B366" s="79">
        <v>2.5000000000000001E-2</v>
      </c>
    </row>
    <row r="367" spans="1:2">
      <c r="A367" t="s">
        <v>504</v>
      </c>
      <c r="B367" s="79">
        <v>0.01</v>
      </c>
    </row>
    <row r="368" spans="1:2">
      <c r="A368" t="s">
        <v>501</v>
      </c>
      <c r="B368" s="79">
        <v>0.01</v>
      </c>
    </row>
    <row r="369" spans="1:2">
      <c r="A369" t="s">
        <v>500</v>
      </c>
      <c r="B369" s="79">
        <v>0.01</v>
      </c>
    </row>
    <row r="370" spans="1:2">
      <c r="A370" t="s">
        <v>499</v>
      </c>
      <c r="B370" s="79">
        <v>0.01</v>
      </c>
    </row>
    <row r="371" spans="1:2">
      <c r="A371" t="s">
        <v>498</v>
      </c>
      <c r="B371" s="79">
        <v>0.01</v>
      </c>
    </row>
    <row r="372" spans="1:2">
      <c r="A372" t="s">
        <v>497</v>
      </c>
      <c r="B372" s="79">
        <v>0.01</v>
      </c>
    </row>
    <row r="373" spans="1:2">
      <c r="A373" t="s">
        <v>496</v>
      </c>
      <c r="B373" s="79">
        <v>0.02</v>
      </c>
    </row>
    <row r="374" spans="1:2">
      <c r="A374" t="s">
        <v>495</v>
      </c>
      <c r="B374" s="79">
        <v>0.02</v>
      </c>
    </row>
    <row r="375" spans="1:2">
      <c r="A375" t="s">
        <v>494</v>
      </c>
      <c r="B375" s="79">
        <v>2.5000000000000001E-2</v>
      </c>
    </row>
    <row r="376" spans="1:2">
      <c r="A376" t="s">
        <v>493</v>
      </c>
      <c r="B376" s="79">
        <v>0.02</v>
      </c>
    </row>
    <row r="377" spans="1:2">
      <c r="A377" t="s">
        <v>492</v>
      </c>
      <c r="B377" s="79">
        <v>0.01</v>
      </c>
    </row>
    <row r="378" spans="1:2">
      <c r="A378" t="s">
        <v>491</v>
      </c>
      <c r="B378" s="79">
        <v>0</v>
      </c>
    </row>
    <row r="379" spans="1:2">
      <c r="A379" t="s">
        <v>490</v>
      </c>
      <c r="B379" s="79">
        <v>1.2500000000000001E-2</v>
      </c>
    </row>
    <row r="380" spans="1:2">
      <c r="A380" t="s">
        <v>489</v>
      </c>
      <c r="B380" s="79">
        <v>1.8499999999999999E-2</v>
      </c>
    </row>
    <row r="381" spans="1:2">
      <c r="A381" t="s">
        <v>488</v>
      </c>
      <c r="B381" s="79">
        <v>0.02</v>
      </c>
    </row>
    <row r="382" spans="1:2">
      <c r="A382" t="s">
        <v>486</v>
      </c>
      <c r="B382" s="79">
        <v>0.01</v>
      </c>
    </row>
    <row r="383" spans="1:2">
      <c r="A383" t="s">
        <v>487</v>
      </c>
      <c r="B383" s="79">
        <v>0.01</v>
      </c>
    </row>
    <row r="384" spans="1:2">
      <c r="A384" t="s">
        <v>485</v>
      </c>
      <c r="B384" s="79">
        <v>1.4999999999999999E-2</v>
      </c>
    </row>
    <row r="385" spans="1:2">
      <c r="A385" t="s">
        <v>484</v>
      </c>
      <c r="B385" s="79">
        <v>1.12E-2</v>
      </c>
    </row>
    <row r="386" spans="1:2">
      <c r="A386" t="s">
        <v>483</v>
      </c>
      <c r="B386" s="79">
        <v>0.02</v>
      </c>
    </row>
    <row r="387" spans="1:2">
      <c r="A387" t="s">
        <v>482</v>
      </c>
      <c r="B387" s="79">
        <v>1.4999999999999999E-2</v>
      </c>
    </row>
    <row r="388" spans="1:2">
      <c r="A388" t="s">
        <v>481</v>
      </c>
      <c r="B388" s="79">
        <v>1.4999999999999999E-2</v>
      </c>
    </row>
    <row r="389" spans="1:2">
      <c r="A389" t="s">
        <v>480</v>
      </c>
      <c r="B389" s="79">
        <v>0.02</v>
      </c>
    </row>
    <row r="390" spans="1:2">
      <c r="A390" t="s">
        <v>479</v>
      </c>
      <c r="B390" s="79">
        <v>0.01</v>
      </c>
    </row>
    <row r="391" spans="1:2">
      <c r="A391" t="s">
        <v>478</v>
      </c>
      <c r="B391" s="79">
        <v>0.01</v>
      </c>
    </row>
    <row r="392" spans="1:2">
      <c r="A392" t="s">
        <v>477</v>
      </c>
      <c r="B392" s="79">
        <v>0.01</v>
      </c>
    </row>
    <row r="393" spans="1:2">
      <c r="A393" t="s">
        <v>476</v>
      </c>
      <c r="B393" s="79">
        <v>0.02</v>
      </c>
    </row>
    <row r="394" spans="1:2">
      <c r="A394" t="s">
        <v>475</v>
      </c>
      <c r="B394" s="79">
        <v>0.01</v>
      </c>
    </row>
    <row r="395" spans="1:2">
      <c r="A395" t="s">
        <v>474</v>
      </c>
      <c r="B395" s="79">
        <v>0.01</v>
      </c>
    </row>
    <row r="396" spans="1:2">
      <c r="A396" t="s">
        <v>473</v>
      </c>
      <c r="B396" s="79">
        <v>1.2500000000000001E-2</v>
      </c>
    </row>
    <row r="397" spans="1:2">
      <c r="A397" t="s">
        <v>472</v>
      </c>
      <c r="B397" s="79">
        <v>1.2500000000000001E-2</v>
      </c>
    </row>
    <row r="398" spans="1:2">
      <c r="A398" t="s">
        <v>471</v>
      </c>
      <c r="B398" s="79">
        <v>0.01</v>
      </c>
    </row>
    <row r="399" spans="1:2">
      <c r="A399" t="s">
        <v>470</v>
      </c>
      <c r="B399" s="79">
        <v>0.02</v>
      </c>
    </row>
    <row r="400" spans="1:2">
      <c r="A400" t="s">
        <v>469</v>
      </c>
      <c r="B400" s="79">
        <v>0.02</v>
      </c>
    </row>
    <row r="401" spans="1:2">
      <c r="A401" t="s">
        <v>468</v>
      </c>
      <c r="B401" s="79">
        <v>0.01</v>
      </c>
    </row>
    <row r="402" spans="1:2">
      <c r="A402" t="s">
        <v>467</v>
      </c>
      <c r="B402" s="79">
        <v>2.2499999999999999E-2</v>
      </c>
    </row>
    <row r="403" spans="1:2">
      <c r="A403" t="s">
        <v>466</v>
      </c>
      <c r="B403" s="79">
        <v>1.7500000000000002E-2</v>
      </c>
    </row>
    <row r="404" spans="1:2">
      <c r="A404" t="s">
        <v>465</v>
      </c>
      <c r="B404" s="79">
        <v>2.2499999999999999E-2</v>
      </c>
    </row>
    <row r="405" spans="1:2">
      <c r="A405" t="s">
        <v>464</v>
      </c>
      <c r="B405" s="79">
        <v>1.4999999999999999E-2</v>
      </c>
    </row>
    <row r="406" spans="1:2">
      <c r="A406" t="s">
        <v>463</v>
      </c>
      <c r="B406" s="79">
        <v>0.02</v>
      </c>
    </row>
    <row r="407" spans="1:2">
      <c r="A407" t="s">
        <v>462</v>
      </c>
      <c r="B407" s="79">
        <v>1.2500000000000001E-2</v>
      </c>
    </row>
    <row r="408" spans="1:2">
      <c r="A408" t="s">
        <v>461</v>
      </c>
      <c r="B408" s="79">
        <v>0.01</v>
      </c>
    </row>
    <row r="409" spans="1:2">
      <c r="A409" t="s">
        <v>460</v>
      </c>
      <c r="B409" s="79">
        <v>0.02</v>
      </c>
    </row>
    <row r="410" spans="1:2">
      <c r="A410" t="s">
        <v>459</v>
      </c>
      <c r="B410" s="79">
        <v>1.4999999999999999E-2</v>
      </c>
    </row>
    <row r="411" spans="1:2">
      <c r="A411" t="s">
        <v>458</v>
      </c>
      <c r="B411" s="79">
        <v>0.01</v>
      </c>
    </row>
    <row r="412" spans="1:2">
      <c r="A412" t="s">
        <v>457</v>
      </c>
      <c r="B412" s="79">
        <v>0.01</v>
      </c>
    </row>
    <row r="413" spans="1:2">
      <c r="A413" t="s">
        <v>456</v>
      </c>
      <c r="B413" s="79">
        <v>0.01</v>
      </c>
    </row>
    <row r="414" spans="1:2">
      <c r="A414" t="s">
        <v>455</v>
      </c>
      <c r="B414" s="79">
        <v>0.01</v>
      </c>
    </row>
    <row r="415" spans="1:2">
      <c r="A415" t="s">
        <v>454</v>
      </c>
      <c r="B415" s="79">
        <v>0.01</v>
      </c>
    </row>
    <row r="416" spans="1:2">
      <c r="A416" t="s">
        <v>453</v>
      </c>
      <c r="B416" s="79">
        <v>0.01</v>
      </c>
    </row>
    <row r="417" spans="1:2">
      <c r="A417" t="s">
        <v>452</v>
      </c>
      <c r="B417" s="79">
        <v>0.01</v>
      </c>
    </row>
    <row r="418" spans="1:2">
      <c r="A418" t="s">
        <v>451</v>
      </c>
      <c r="B418" s="79">
        <v>0.01</v>
      </c>
    </row>
    <row r="419" spans="1:2">
      <c r="A419" t="s">
        <v>450</v>
      </c>
      <c r="B419" s="79">
        <v>0.01</v>
      </c>
    </row>
    <row r="420" spans="1:2">
      <c r="A420" t="s">
        <v>449</v>
      </c>
      <c r="B420" s="79">
        <v>0.01</v>
      </c>
    </row>
    <row r="421" spans="1:2">
      <c r="A421" t="s">
        <v>448</v>
      </c>
      <c r="B421" s="79">
        <v>0.01</v>
      </c>
    </row>
    <row r="422" spans="1:2">
      <c r="A422" t="s">
        <v>447</v>
      </c>
      <c r="B422" s="79">
        <v>1.4999999999999999E-2</v>
      </c>
    </row>
    <row r="423" spans="1:2">
      <c r="A423" t="s">
        <v>446</v>
      </c>
      <c r="B423" s="79">
        <v>0.01</v>
      </c>
    </row>
    <row r="424" spans="1:2">
      <c r="A424" t="s">
        <v>445</v>
      </c>
      <c r="B424" s="79">
        <v>1.4999999999999999E-2</v>
      </c>
    </row>
    <row r="425" spans="1:2">
      <c r="A425" t="s">
        <v>444</v>
      </c>
      <c r="B425" s="79">
        <v>0.01</v>
      </c>
    </row>
    <row r="426" spans="1:2">
      <c r="A426" t="s">
        <v>443</v>
      </c>
      <c r="B426" s="79">
        <v>0.01</v>
      </c>
    </row>
    <row r="427" spans="1:2">
      <c r="A427" t="s">
        <v>442</v>
      </c>
      <c r="B427" s="79">
        <v>1.4999999999999999E-2</v>
      </c>
    </row>
    <row r="428" spans="1:2">
      <c r="A428" t="s">
        <v>441</v>
      </c>
      <c r="B428" s="79">
        <v>0.02</v>
      </c>
    </row>
    <row r="429" spans="1:2">
      <c r="A429" t="s">
        <v>440</v>
      </c>
      <c r="B429" s="79">
        <v>0.02</v>
      </c>
    </row>
    <row r="430" spans="1:2">
      <c r="A430" t="s">
        <v>439</v>
      </c>
      <c r="B430" s="79">
        <v>1.4999999999999999E-2</v>
      </c>
    </row>
    <row r="431" spans="1:2">
      <c r="A431" t="s">
        <v>438</v>
      </c>
      <c r="B431" s="79">
        <v>2.5000000000000001E-2</v>
      </c>
    </row>
    <row r="432" spans="1:2">
      <c r="A432" t="s">
        <v>437</v>
      </c>
      <c r="B432" s="79">
        <v>1.4999999999999999E-2</v>
      </c>
    </row>
    <row r="433" spans="1:2">
      <c r="A433" t="s">
        <v>436</v>
      </c>
      <c r="B433" s="79">
        <v>0.02</v>
      </c>
    </row>
    <row r="434" spans="1:2">
      <c r="A434" t="s">
        <v>435</v>
      </c>
      <c r="B434" s="79">
        <v>0.01</v>
      </c>
    </row>
    <row r="435" spans="1:2">
      <c r="A435" t="s">
        <v>434</v>
      </c>
      <c r="B435" s="79">
        <v>0.01</v>
      </c>
    </row>
    <row r="436" spans="1:2">
      <c r="A436" t="s">
        <v>433</v>
      </c>
      <c r="B436" s="79">
        <v>1.6E-2</v>
      </c>
    </row>
    <row r="437" spans="1:2">
      <c r="A437" t="s">
        <v>432</v>
      </c>
      <c r="B437" s="79">
        <v>2.5000000000000001E-2</v>
      </c>
    </row>
    <row r="438" spans="1:2">
      <c r="A438" t="s">
        <v>431</v>
      </c>
      <c r="B438" s="79">
        <v>0.01</v>
      </c>
    </row>
    <row r="439" spans="1:2">
      <c r="A439" t="s">
        <v>430</v>
      </c>
      <c r="B439" s="79">
        <v>0.01</v>
      </c>
    </row>
    <row r="440" spans="1:2">
      <c r="A440" t="s">
        <v>429</v>
      </c>
      <c r="B440" s="79">
        <v>0.01</v>
      </c>
    </row>
    <row r="441" spans="1:2">
      <c r="A441" t="s">
        <v>428</v>
      </c>
      <c r="B441" s="79">
        <v>0</v>
      </c>
    </row>
    <row r="442" spans="1:2">
      <c r="A442" t="s">
        <v>427</v>
      </c>
      <c r="B442" s="79">
        <v>0.01</v>
      </c>
    </row>
    <row r="443" spans="1:2">
      <c r="A443" t="s">
        <v>426</v>
      </c>
      <c r="B443" s="79">
        <v>0.01</v>
      </c>
    </row>
    <row r="444" spans="1:2">
      <c r="A444" t="s">
        <v>425</v>
      </c>
      <c r="B444" s="79">
        <v>0.01</v>
      </c>
    </row>
    <row r="445" spans="1:2">
      <c r="A445" t="s">
        <v>424</v>
      </c>
      <c r="B445" s="79">
        <v>1.2500000000000001E-2</v>
      </c>
    </row>
    <row r="446" spans="1:2">
      <c r="A446" t="s">
        <v>421</v>
      </c>
      <c r="B446" s="79">
        <v>1.35E-2</v>
      </c>
    </row>
    <row r="447" spans="1:2">
      <c r="A447" t="s">
        <v>423</v>
      </c>
      <c r="B447" s="79">
        <v>0.01</v>
      </c>
    </row>
    <row r="448" spans="1:2">
      <c r="A448" t="s">
        <v>420</v>
      </c>
      <c r="B448" s="79">
        <v>0.02</v>
      </c>
    </row>
    <row r="449" spans="1:2">
      <c r="A449" t="s">
        <v>419</v>
      </c>
      <c r="B449" s="79">
        <v>0.01</v>
      </c>
    </row>
    <row r="450" spans="1:2">
      <c r="A450" t="s">
        <v>419</v>
      </c>
      <c r="B450" s="79">
        <v>0.01</v>
      </c>
    </row>
    <row r="451" spans="1:2">
      <c r="A451" t="s">
        <v>422</v>
      </c>
      <c r="B451" s="79">
        <v>0.02</v>
      </c>
    </row>
    <row r="452" spans="1:2">
      <c r="A452" t="s">
        <v>418</v>
      </c>
      <c r="B452" s="79">
        <v>2.2499999999999999E-2</v>
      </c>
    </row>
    <row r="453" spans="1:2">
      <c r="A453" t="s">
        <v>417</v>
      </c>
      <c r="B453" s="79">
        <v>1.4999999999999999E-2</v>
      </c>
    </row>
    <row r="454" spans="1:2">
      <c r="A454" t="s">
        <v>416</v>
      </c>
      <c r="B454" s="79">
        <v>0.01</v>
      </c>
    </row>
    <row r="455" spans="1:2">
      <c r="A455" t="s">
        <v>415</v>
      </c>
      <c r="B455" s="79">
        <v>1.7500000000000002E-2</v>
      </c>
    </row>
    <row r="456" spans="1:2">
      <c r="A456" t="s">
        <v>414</v>
      </c>
      <c r="B456" s="79">
        <v>1.7500000000000002E-2</v>
      </c>
    </row>
    <row r="457" spans="1:2">
      <c r="A457" t="s">
        <v>413</v>
      </c>
      <c r="B457" s="79">
        <v>0.02</v>
      </c>
    </row>
    <row r="458" spans="1:2">
      <c r="A458" t="s">
        <v>412</v>
      </c>
      <c r="B458" s="79">
        <v>0.01</v>
      </c>
    </row>
    <row r="459" spans="1:2">
      <c r="A459" t="s">
        <v>411</v>
      </c>
      <c r="B459" s="79">
        <v>0.01</v>
      </c>
    </row>
    <row r="460" spans="1:2">
      <c r="A460" t="s">
        <v>410</v>
      </c>
      <c r="B460" s="79">
        <v>2.5000000000000001E-2</v>
      </c>
    </row>
    <row r="461" spans="1:2">
      <c r="A461" t="s">
        <v>409</v>
      </c>
      <c r="B461" s="79">
        <v>1.4999999999999999E-2</v>
      </c>
    </row>
    <row r="462" spans="1:2">
      <c r="A462" t="s">
        <v>408</v>
      </c>
      <c r="B462" s="79">
        <v>1.4999999999999999E-2</v>
      </c>
    </row>
    <row r="463" spans="1:2">
      <c r="A463" t="s">
        <v>407</v>
      </c>
      <c r="B463" s="79">
        <v>2.2499999999999999E-2</v>
      </c>
    </row>
    <row r="464" spans="1:2">
      <c r="A464" t="s">
        <v>406</v>
      </c>
      <c r="B464" s="79">
        <v>0.02</v>
      </c>
    </row>
    <row r="465" spans="1:2">
      <c r="A465" t="s">
        <v>405</v>
      </c>
      <c r="B465" s="79">
        <v>1.4999999999999999E-2</v>
      </c>
    </row>
    <row r="466" spans="1:2">
      <c r="A466" t="s">
        <v>404</v>
      </c>
      <c r="B466" s="79">
        <v>0.01</v>
      </c>
    </row>
    <row r="467" spans="1:2">
      <c r="A467" t="s">
        <v>403</v>
      </c>
      <c r="B467" s="79">
        <v>0.01</v>
      </c>
    </row>
    <row r="468" spans="1:2">
      <c r="A468" t="s">
        <v>402</v>
      </c>
      <c r="B468" s="79">
        <v>1.4999999999999999E-2</v>
      </c>
    </row>
    <row r="469" spans="1:2">
      <c r="A469" t="s">
        <v>401</v>
      </c>
      <c r="B469" s="79">
        <v>0.01</v>
      </c>
    </row>
    <row r="470" spans="1:2">
      <c r="A470" t="s">
        <v>400</v>
      </c>
      <c r="B470" s="79">
        <v>1.7500000000000002E-2</v>
      </c>
    </row>
    <row r="471" spans="1:2">
      <c r="A471" t="s">
        <v>399</v>
      </c>
      <c r="B471" s="79">
        <v>0.01</v>
      </c>
    </row>
    <row r="472" spans="1:2">
      <c r="A472" t="s">
        <v>398</v>
      </c>
      <c r="B472" s="79">
        <v>1.4999999999999999E-2</v>
      </c>
    </row>
    <row r="473" spans="1:2">
      <c r="A473" t="s">
        <v>397</v>
      </c>
      <c r="B473" s="79">
        <v>0.01</v>
      </c>
    </row>
    <row r="474" spans="1:2">
      <c r="A474" t="s">
        <v>396</v>
      </c>
      <c r="B474" s="79">
        <v>0.01</v>
      </c>
    </row>
    <row r="475" spans="1:2">
      <c r="A475" t="s">
        <v>395</v>
      </c>
      <c r="B475" s="79">
        <v>1.4999999999999999E-2</v>
      </c>
    </row>
    <row r="476" spans="1:2">
      <c r="A476" t="s">
        <v>394</v>
      </c>
      <c r="B476" s="79">
        <v>0.01</v>
      </c>
    </row>
    <row r="477" spans="1:2">
      <c r="A477" t="s">
        <v>393</v>
      </c>
      <c r="B477" s="79">
        <v>1.7500000000000002E-2</v>
      </c>
    </row>
    <row r="478" spans="1:2">
      <c r="A478" t="s">
        <v>392</v>
      </c>
      <c r="B478" s="79">
        <v>0.02</v>
      </c>
    </row>
    <row r="479" spans="1:2">
      <c r="A479" t="s">
        <v>391</v>
      </c>
      <c r="B479" s="79">
        <v>0.02</v>
      </c>
    </row>
    <row r="480" spans="1:2">
      <c r="A480" t="s">
        <v>390</v>
      </c>
      <c r="B480" s="79">
        <v>0.01</v>
      </c>
    </row>
    <row r="481" spans="1:2">
      <c r="A481" t="s">
        <v>388</v>
      </c>
      <c r="B481" s="79">
        <v>0.01</v>
      </c>
    </row>
    <row r="482" spans="1:2">
      <c r="A482" t="s">
        <v>389</v>
      </c>
      <c r="B482" s="79">
        <v>0.01</v>
      </c>
    </row>
    <row r="483" spans="1:2">
      <c r="A483" t="s">
        <v>387</v>
      </c>
      <c r="B483" s="79">
        <v>0.01</v>
      </c>
    </row>
    <row r="484" spans="1:2">
      <c r="A484" t="s">
        <v>386</v>
      </c>
      <c r="B484" s="79">
        <v>0.02</v>
      </c>
    </row>
    <row r="485" spans="1:2">
      <c r="A485" t="s">
        <v>868</v>
      </c>
      <c r="B485" s="79">
        <v>0</v>
      </c>
    </row>
    <row r="486" spans="1:2">
      <c r="A486" t="s">
        <v>384</v>
      </c>
      <c r="B486" s="79">
        <v>0.01</v>
      </c>
    </row>
    <row r="487" spans="1:2">
      <c r="A487" t="s">
        <v>385</v>
      </c>
      <c r="B487" s="79">
        <v>0.01</v>
      </c>
    </row>
    <row r="488" spans="1:2">
      <c r="A488" t="s">
        <v>383</v>
      </c>
      <c r="B488" s="79">
        <v>1.4999999999999999E-2</v>
      </c>
    </row>
    <row r="489" spans="1:2">
      <c r="A489" t="s">
        <v>382</v>
      </c>
      <c r="B489" s="79">
        <v>1.4999999999999999E-2</v>
      </c>
    </row>
    <row r="490" spans="1:2">
      <c r="A490" t="s">
        <v>381</v>
      </c>
      <c r="B490" s="79">
        <v>1.2999999999999999E-2</v>
      </c>
    </row>
    <row r="491" spans="1:2">
      <c r="A491" t="s">
        <v>380</v>
      </c>
      <c r="B491" s="79">
        <v>1.7500000000000002E-2</v>
      </c>
    </row>
    <row r="492" spans="1:2">
      <c r="A492" t="s">
        <v>379</v>
      </c>
      <c r="B492" s="79">
        <v>0.02</v>
      </c>
    </row>
    <row r="493" spans="1:2">
      <c r="A493" t="s">
        <v>378</v>
      </c>
      <c r="B493" s="79">
        <v>0.01</v>
      </c>
    </row>
    <row r="494" spans="1:2">
      <c r="A494" t="s">
        <v>377</v>
      </c>
      <c r="B494" s="79">
        <v>2.5000000000000001E-2</v>
      </c>
    </row>
    <row r="495" spans="1:2">
      <c r="A495" t="s">
        <v>376</v>
      </c>
      <c r="B495" s="79">
        <v>2.75E-2</v>
      </c>
    </row>
    <row r="496" spans="1:2">
      <c r="A496" t="s">
        <v>375</v>
      </c>
      <c r="B496" s="79">
        <v>0.01</v>
      </c>
    </row>
    <row r="497" spans="1:2">
      <c r="A497" t="s">
        <v>374</v>
      </c>
      <c r="B497" s="79">
        <v>0.01</v>
      </c>
    </row>
    <row r="498" spans="1:2">
      <c r="A498" t="s">
        <v>373</v>
      </c>
      <c r="B498" s="79">
        <v>0.02</v>
      </c>
    </row>
    <row r="499" spans="1:2">
      <c r="A499" t="s">
        <v>372</v>
      </c>
      <c r="B499" s="79">
        <v>5.0000000000000001E-3</v>
      </c>
    </row>
    <row r="500" spans="1:2">
      <c r="A500" t="s">
        <v>371</v>
      </c>
      <c r="B500" s="79">
        <v>0.02</v>
      </c>
    </row>
    <row r="501" spans="1:2">
      <c r="A501" t="s">
        <v>370</v>
      </c>
      <c r="B501" s="79">
        <v>1.4999999999999999E-2</v>
      </c>
    </row>
    <row r="502" spans="1:2">
      <c r="A502" t="s">
        <v>369</v>
      </c>
      <c r="B502" s="79">
        <v>0.02</v>
      </c>
    </row>
    <row r="503" spans="1:2">
      <c r="A503" t="s">
        <v>368</v>
      </c>
      <c r="B503" s="79">
        <v>0.02</v>
      </c>
    </row>
    <row r="504" spans="1:2">
      <c r="A504" t="s">
        <v>367</v>
      </c>
      <c r="B504" s="79">
        <v>1.4999999999999999E-2</v>
      </c>
    </row>
    <row r="505" spans="1:2">
      <c r="A505" t="s">
        <v>366</v>
      </c>
      <c r="B505" s="79">
        <v>0.02</v>
      </c>
    </row>
    <row r="506" spans="1:2">
      <c r="A506" t="s">
        <v>365</v>
      </c>
      <c r="B506" s="79">
        <v>0.01</v>
      </c>
    </row>
    <row r="507" spans="1:2">
      <c r="A507" t="s">
        <v>364</v>
      </c>
      <c r="B507" s="79">
        <v>5.0000000000000001E-3</v>
      </c>
    </row>
    <row r="508" spans="1:2">
      <c r="A508" t="s">
        <v>363</v>
      </c>
      <c r="B508" s="79">
        <v>2.5000000000000001E-2</v>
      </c>
    </row>
    <row r="509" spans="1:2">
      <c r="A509" t="s">
        <v>362</v>
      </c>
      <c r="B509" s="79">
        <v>2.5000000000000001E-2</v>
      </c>
    </row>
    <row r="510" spans="1:2">
      <c r="A510" t="s">
        <v>361</v>
      </c>
      <c r="B510" s="79">
        <v>0.01</v>
      </c>
    </row>
    <row r="511" spans="1:2">
      <c r="A511" t="s">
        <v>360</v>
      </c>
      <c r="B511" s="79">
        <v>2.5000000000000001E-2</v>
      </c>
    </row>
    <row r="512" spans="1:2">
      <c r="A512" t="s">
        <v>359</v>
      </c>
      <c r="B512" s="79">
        <v>2.5000000000000001E-2</v>
      </c>
    </row>
    <row r="513" spans="1:3">
      <c r="A513" t="s">
        <v>358</v>
      </c>
      <c r="B513" s="79">
        <v>0.01</v>
      </c>
    </row>
    <row r="514" spans="1:3">
      <c r="A514" t="s">
        <v>357</v>
      </c>
      <c r="B514" s="79">
        <v>0.01</v>
      </c>
    </row>
    <row r="515" spans="1:3">
      <c r="A515" t="s">
        <v>356</v>
      </c>
      <c r="B515" s="79">
        <v>1.4999999999999999E-2</v>
      </c>
    </row>
    <row r="516" spans="1:3">
      <c r="A516" t="s">
        <v>355</v>
      </c>
      <c r="B516" s="79">
        <v>1.4999999999999999E-2</v>
      </c>
    </row>
    <row r="517" spans="1:3">
      <c r="A517" t="s">
        <v>354</v>
      </c>
      <c r="B517" s="79">
        <v>0.02</v>
      </c>
    </row>
    <row r="518" spans="1:3">
      <c r="A518" t="s">
        <v>353</v>
      </c>
      <c r="B518" s="79">
        <v>0.02</v>
      </c>
    </row>
    <row r="519" spans="1:3">
      <c r="A519" t="s">
        <v>352</v>
      </c>
      <c r="B519" s="79">
        <v>2.2499999999999999E-2</v>
      </c>
    </row>
    <row r="520" spans="1:3">
      <c r="A520" t="s">
        <v>351</v>
      </c>
      <c r="B520" s="79">
        <v>0.01</v>
      </c>
    </row>
    <row r="521" spans="1:3">
      <c r="A521" t="s">
        <v>350</v>
      </c>
      <c r="B521" s="79">
        <v>1.4999999999999999E-2</v>
      </c>
    </row>
    <row r="522" spans="1:3">
      <c r="A522" t="s">
        <v>349</v>
      </c>
      <c r="B522" s="79">
        <v>0.01</v>
      </c>
    </row>
    <row r="523" spans="1:3">
      <c r="A523" t="s">
        <v>348</v>
      </c>
      <c r="B523" s="79">
        <v>0.01</v>
      </c>
    </row>
    <row r="524" spans="1:3">
      <c r="A524" t="s">
        <v>347</v>
      </c>
      <c r="B524" s="79">
        <v>0.01</v>
      </c>
    </row>
    <row r="525" spans="1:3">
      <c r="A525" t="s">
        <v>346</v>
      </c>
      <c r="B525" s="79">
        <v>1.4999999999999999E-2</v>
      </c>
    </row>
    <row r="526" spans="1:3">
      <c r="A526" t="s">
        <v>345</v>
      </c>
      <c r="B526" s="79">
        <v>0.01</v>
      </c>
    </row>
    <row r="527" spans="1:3">
      <c r="A527" s="80" t="s">
        <v>344</v>
      </c>
      <c r="B527" s="81">
        <v>0.01</v>
      </c>
    </row>
    <row r="528" spans="1:3">
      <c r="A528" t="s">
        <v>343</v>
      </c>
      <c r="B528" s="79">
        <v>0.02</v>
      </c>
      <c r="C528" s="80"/>
    </row>
    <row r="529" spans="1:2">
      <c r="A529" t="s">
        <v>342</v>
      </c>
      <c r="B529" s="79">
        <v>0.02</v>
      </c>
    </row>
    <row r="530" spans="1:2">
      <c r="A530" t="s">
        <v>341</v>
      </c>
      <c r="B530" s="79">
        <v>1.7500000000000002E-2</v>
      </c>
    </row>
    <row r="531" spans="1:2">
      <c r="A531" t="s">
        <v>340</v>
      </c>
      <c r="B531" s="79">
        <v>1.4999999999999999E-2</v>
      </c>
    </row>
    <row r="532" spans="1:2">
      <c r="A532" t="s">
        <v>339</v>
      </c>
      <c r="B532" s="79">
        <v>2.5000000000000001E-2</v>
      </c>
    </row>
    <row r="533" spans="1:2">
      <c r="A533" t="s">
        <v>338</v>
      </c>
      <c r="B533" s="79">
        <v>0.03</v>
      </c>
    </row>
    <row r="534" spans="1:2">
      <c r="A534" t="s">
        <v>337</v>
      </c>
      <c r="B534" s="79">
        <v>0.01</v>
      </c>
    </row>
    <row r="535" spans="1:2">
      <c r="A535" t="s">
        <v>336</v>
      </c>
      <c r="B535" s="79">
        <v>1.7500000000000002E-2</v>
      </c>
    </row>
    <row r="536" spans="1:2">
      <c r="A536" t="s">
        <v>335</v>
      </c>
      <c r="B536" s="79">
        <v>5.0000000000000001E-3</v>
      </c>
    </row>
    <row r="537" spans="1:2">
      <c r="A537" t="s">
        <v>334</v>
      </c>
      <c r="B537" s="79">
        <v>1.0999999999999999E-2</v>
      </c>
    </row>
    <row r="538" spans="1:2">
      <c r="A538" t="s">
        <v>333</v>
      </c>
      <c r="B538" s="79">
        <v>0.01</v>
      </c>
    </row>
    <row r="539" spans="1:2">
      <c r="A539" t="s">
        <v>332</v>
      </c>
      <c r="B539" s="79">
        <v>0.01</v>
      </c>
    </row>
    <row r="540" spans="1:2">
      <c r="A540" t="s">
        <v>331</v>
      </c>
      <c r="B540" s="79">
        <v>0.02</v>
      </c>
    </row>
    <row r="541" spans="1:2">
      <c r="A541" t="s">
        <v>330</v>
      </c>
      <c r="B541" s="79">
        <v>0.01</v>
      </c>
    </row>
    <row r="542" spans="1:2">
      <c r="A542" t="s">
        <v>329</v>
      </c>
      <c r="B542" s="79">
        <v>0.02</v>
      </c>
    </row>
    <row r="543" spans="1:2">
      <c r="A543" t="s">
        <v>328</v>
      </c>
      <c r="B543" s="79">
        <v>0.01</v>
      </c>
    </row>
    <row r="544" spans="1:2">
      <c r="A544" t="s">
        <v>327</v>
      </c>
      <c r="B544" s="79">
        <v>1.4999999999999999E-2</v>
      </c>
    </row>
    <row r="545" spans="1:2">
      <c r="A545" t="s">
        <v>326</v>
      </c>
      <c r="B545" s="79">
        <v>1.4999999999999999E-2</v>
      </c>
    </row>
    <row r="546" spans="1:2">
      <c r="A546" t="s">
        <v>325</v>
      </c>
      <c r="B546" s="79">
        <v>0.01</v>
      </c>
    </row>
    <row r="547" spans="1:2">
      <c r="A547" t="s">
        <v>324</v>
      </c>
      <c r="B547" s="79">
        <v>1.4999999999999999E-2</v>
      </c>
    </row>
    <row r="548" spans="1:2">
      <c r="A548" t="s">
        <v>323</v>
      </c>
      <c r="B548" s="79">
        <v>0.01</v>
      </c>
    </row>
    <row r="549" spans="1:2">
      <c r="A549" t="s">
        <v>322</v>
      </c>
      <c r="B549" s="79">
        <v>0.01</v>
      </c>
    </row>
    <row r="550" spans="1:2">
      <c r="A550" t="s">
        <v>321</v>
      </c>
      <c r="B550" s="79">
        <v>0.01</v>
      </c>
    </row>
    <row r="551" spans="1:2">
      <c r="A551" t="s">
        <v>320</v>
      </c>
      <c r="B551" s="79">
        <v>0.02</v>
      </c>
    </row>
    <row r="552" spans="1:2">
      <c r="A552" t="s">
        <v>319</v>
      </c>
      <c r="B552" s="79">
        <v>0.01</v>
      </c>
    </row>
    <row r="553" spans="1:2">
      <c r="A553" t="s">
        <v>318</v>
      </c>
      <c r="B553" s="79">
        <v>1.4999999999999999E-2</v>
      </c>
    </row>
    <row r="554" spans="1:2">
      <c r="A554" t="s">
        <v>317</v>
      </c>
      <c r="B554" s="79">
        <v>7.4999999999999997E-3</v>
      </c>
    </row>
    <row r="555" spans="1:2">
      <c r="A555" t="s">
        <v>316</v>
      </c>
      <c r="B555" s="79">
        <v>0.01</v>
      </c>
    </row>
    <row r="556" spans="1:2">
      <c r="A556" t="s">
        <v>315</v>
      </c>
      <c r="B556" s="79">
        <v>0.01</v>
      </c>
    </row>
    <row r="557" spans="1:2">
      <c r="A557" t="s">
        <v>314</v>
      </c>
      <c r="B557" s="79">
        <v>0.01</v>
      </c>
    </row>
    <row r="558" spans="1:2">
      <c r="A558" t="s">
        <v>312</v>
      </c>
      <c r="B558" s="79">
        <v>1.4999999999999999E-2</v>
      </c>
    </row>
    <row r="559" spans="1:2">
      <c r="A559" t="s">
        <v>311</v>
      </c>
      <c r="B559" s="79">
        <v>1.4999999999999999E-2</v>
      </c>
    </row>
    <row r="560" spans="1:2">
      <c r="A560" t="s">
        <v>313</v>
      </c>
      <c r="B560" s="79">
        <v>0.01</v>
      </c>
    </row>
    <row r="561" spans="1:2">
      <c r="A561" t="s">
        <v>310</v>
      </c>
      <c r="B561" s="79">
        <v>2.5000000000000001E-2</v>
      </c>
    </row>
    <row r="562" spans="1:2">
      <c r="A562" t="s">
        <v>309</v>
      </c>
      <c r="B562" s="79">
        <v>0.02</v>
      </c>
    </row>
    <row r="563" spans="1:2">
      <c r="A563" t="s">
        <v>308</v>
      </c>
      <c r="B563" s="79">
        <v>0.01</v>
      </c>
    </row>
    <row r="564" spans="1:2">
      <c r="A564" t="s">
        <v>307</v>
      </c>
      <c r="B564" s="79">
        <v>2.5000000000000001E-2</v>
      </c>
    </row>
    <row r="565" spans="1:2">
      <c r="A565" t="s">
        <v>306</v>
      </c>
      <c r="B565" s="79">
        <v>2.5000000000000001E-2</v>
      </c>
    </row>
    <row r="566" spans="1:2">
      <c r="A566" t="s">
        <v>305</v>
      </c>
      <c r="B566" s="79">
        <v>0.01</v>
      </c>
    </row>
    <row r="567" spans="1:2">
      <c r="A567" t="s">
        <v>304</v>
      </c>
      <c r="B567" s="79">
        <v>2.5000000000000001E-2</v>
      </c>
    </row>
    <row r="568" spans="1:2">
      <c r="A568" t="s">
        <v>303</v>
      </c>
      <c r="B568" s="79">
        <v>0</v>
      </c>
    </row>
    <row r="569" spans="1:2">
      <c r="A569" t="s">
        <v>302</v>
      </c>
      <c r="B569" s="79">
        <v>0.02</v>
      </c>
    </row>
    <row r="570" spans="1:2">
      <c r="A570" t="s">
        <v>301</v>
      </c>
      <c r="B570" s="79">
        <v>1.4999999999999999E-2</v>
      </c>
    </row>
    <row r="571" spans="1:2">
      <c r="A571" t="s">
        <v>300</v>
      </c>
      <c r="B571" s="79">
        <v>1.4999999999999999E-2</v>
      </c>
    </row>
    <row r="572" spans="1:2">
      <c r="A572" t="s">
        <v>299</v>
      </c>
      <c r="B572" s="79">
        <v>2.5000000000000001E-2</v>
      </c>
    </row>
    <row r="573" spans="1:2">
      <c r="A573" t="s">
        <v>298</v>
      </c>
      <c r="B573" s="79">
        <v>2.5000000000000001E-2</v>
      </c>
    </row>
    <row r="574" spans="1:2">
      <c r="A574" t="s">
        <v>296</v>
      </c>
      <c r="B574" s="79">
        <v>0.02</v>
      </c>
    </row>
    <row r="575" spans="1:2">
      <c r="A575" t="s">
        <v>297</v>
      </c>
      <c r="B575" s="79">
        <v>2.2499999999999999E-2</v>
      </c>
    </row>
    <row r="576" spans="1:2">
      <c r="A576" t="s">
        <v>295</v>
      </c>
      <c r="B576" s="79">
        <v>0.01</v>
      </c>
    </row>
    <row r="577" spans="1:2">
      <c r="A577" t="s">
        <v>294</v>
      </c>
      <c r="B577" s="79">
        <v>5.0000000000000001E-3</v>
      </c>
    </row>
    <row r="578" spans="1:2">
      <c r="A578" t="s">
        <v>293</v>
      </c>
      <c r="B578" s="79">
        <v>1.4999999999999999E-2</v>
      </c>
    </row>
    <row r="579" spans="1:2">
      <c r="A579" t="s">
        <v>292</v>
      </c>
      <c r="B579" s="79">
        <v>0.01</v>
      </c>
    </row>
    <row r="580" spans="1:2">
      <c r="A580" t="s">
        <v>291</v>
      </c>
      <c r="B580" s="79">
        <v>0.01</v>
      </c>
    </row>
    <row r="581" spans="1:2">
      <c r="A581" t="s">
        <v>290</v>
      </c>
      <c r="B581" s="79">
        <v>0.01</v>
      </c>
    </row>
    <row r="582" spans="1:2">
      <c r="A582" t="s">
        <v>289</v>
      </c>
      <c r="B582" s="79">
        <v>2.5000000000000001E-2</v>
      </c>
    </row>
    <row r="583" spans="1:2">
      <c r="A583" t="s">
        <v>288</v>
      </c>
      <c r="B583" s="79">
        <v>0.01</v>
      </c>
    </row>
    <row r="584" spans="1:2">
      <c r="A584" t="s">
        <v>287</v>
      </c>
      <c r="B584" s="79">
        <v>0.01</v>
      </c>
    </row>
    <row r="585" spans="1:2">
      <c r="A585" t="s">
        <v>286</v>
      </c>
      <c r="B585" s="79">
        <v>0.02</v>
      </c>
    </row>
    <row r="586" spans="1:2">
      <c r="A586" t="s">
        <v>285</v>
      </c>
      <c r="B586" s="79">
        <v>0.01</v>
      </c>
    </row>
    <row r="587" spans="1:2">
      <c r="A587" t="s">
        <v>284</v>
      </c>
      <c r="B587" s="79">
        <v>2.2499999999999999E-2</v>
      </c>
    </row>
    <row r="588" spans="1:2">
      <c r="A588" t="s">
        <v>283</v>
      </c>
      <c r="B588" s="79">
        <v>0.01</v>
      </c>
    </row>
    <row r="589" spans="1:2">
      <c r="A589" t="s">
        <v>282</v>
      </c>
      <c r="B589" s="79">
        <v>0.02</v>
      </c>
    </row>
    <row r="590" spans="1:2">
      <c r="A590" t="s">
        <v>281</v>
      </c>
      <c r="B590" s="79">
        <v>0.01</v>
      </c>
    </row>
    <row r="591" spans="1:2">
      <c r="A591" t="s">
        <v>280</v>
      </c>
      <c r="B591" s="79">
        <v>0.01</v>
      </c>
    </row>
    <row r="592" spans="1:2">
      <c r="A592" t="s">
        <v>279</v>
      </c>
      <c r="B592" s="79">
        <v>1.4999999999999999E-2</v>
      </c>
    </row>
    <row r="593" spans="1:2">
      <c r="A593" t="s">
        <v>278</v>
      </c>
      <c r="B593" s="79">
        <v>0.01</v>
      </c>
    </row>
    <row r="594" spans="1:2">
      <c r="A594" t="s">
        <v>277</v>
      </c>
      <c r="B594" s="79">
        <v>1.4999999999999999E-2</v>
      </c>
    </row>
    <row r="595" spans="1:2">
      <c r="A595" t="s">
        <v>276</v>
      </c>
      <c r="B595" s="79">
        <v>2.1000000000000001E-2</v>
      </c>
    </row>
    <row r="596" spans="1:2">
      <c r="A596" t="s">
        <v>275</v>
      </c>
      <c r="B596" s="79">
        <v>7.4999999999999997E-3</v>
      </c>
    </row>
    <row r="597" spans="1:2">
      <c r="A597" t="s">
        <v>274</v>
      </c>
      <c r="B597" s="79">
        <v>1.4999999999999999E-2</v>
      </c>
    </row>
    <row r="598" spans="1:2">
      <c r="A598" t="s">
        <v>273</v>
      </c>
      <c r="B598" s="79">
        <v>0.01</v>
      </c>
    </row>
    <row r="599" spans="1:2">
      <c r="A599" t="s">
        <v>272</v>
      </c>
      <c r="B599" s="79">
        <v>1.4999999999999999E-2</v>
      </c>
    </row>
    <row r="600" spans="1:2">
      <c r="A600" t="s">
        <v>271</v>
      </c>
      <c r="B600" s="79">
        <v>0.01</v>
      </c>
    </row>
    <row r="601" spans="1:2">
      <c r="A601" t="s">
        <v>270</v>
      </c>
      <c r="B601" s="79">
        <v>1.2500000000000001E-2</v>
      </c>
    </row>
    <row r="602" spans="1:2">
      <c r="A602" t="s">
        <v>269</v>
      </c>
      <c r="B602" s="79">
        <v>0.01</v>
      </c>
    </row>
    <row r="603" spans="1:2">
      <c r="A603" t="s">
        <v>268</v>
      </c>
      <c r="B603" s="79">
        <v>1.2500000000000001E-2</v>
      </c>
    </row>
    <row r="604" spans="1:2">
      <c r="A604" t="s">
        <v>267</v>
      </c>
      <c r="B604" s="79">
        <v>0.01</v>
      </c>
    </row>
    <row r="605" spans="1:2">
      <c r="A605" t="s">
        <v>266</v>
      </c>
      <c r="B605" s="79">
        <v>1.7999999999999999E-2</v>
      </c>
    </row>
    <row r="606" spans="1:2">
      <c r="A606" t="s">
        <v>265</v>
      </c>
      <c r="B606" s="79">
        <v>0.01</v>
      </c>
    </row>
    <row r="607" spans="1:2">
      <c r="A607" t="s">
        <v>264</v>
      </c>
      <c r="B607" s="79">
        <v>0.02</v>
      </c>
    </row>
    <row r="608" spans="1:2">
      <c r="A608" t="s">
        <v>263</v>
      </c>
      <c r="B608" s="79">
        <v>0.02</v>
      </c>
    </row>
    <row r="609" spans="1:2">
      <c r="A609" t="s">
        <v>262</v>
      </c>
      <c r="B609" s="79">
        <v>2.5000000000000001E-2</v>
      </c>
    </row>
    <row r="610" spans="1:2">
      <c r="A610" t="s">
        <v>261</v>
      </c>
      <c r="B610" s="79">
        <v>0.01</v>
      </c>
    </row>
    <row r="611" spans="1:2">
      <c r="A611" t="s">
        <v>260</v>
      </c>
      <c r="B611" s="79">
        <v>2.2499999999999999E-2</v>
      </c>
    </row>
    <row r="612" spans="1:2">
      <c r="A612" t="s">
        <v>259</v>
      </c>
      <c r="B612" s="79">
        <v>2.5000000000000001E-2</v>
      </c>
    </row>
    <row r="613" spans="1:2">
      <c r="A613" t="s">
        <v>258</v>
      </c>
      <c r="B613" s="79">
        <v>0.02</v>
      </c>
    </row>
    <row r="614" spans="1:2">
      <c r="A614" t="s">
        <v>257</v>
      </c>
      <c r="B614" s="79">
        <v>2.5000000000000001E-2</v>
      </c>
    </row>
    <row r="615" spans="1:2">
      <c r="A615" t="s">
        <v>256</v>
      </c>
      <c r="B615" s="79">
        <v>0.15</v>
      </c>
    </row>
    <row r="616" spans="1:2">
      <c r="A616" t="s">
        <v>255</v>
      </c>
      <c r="B616" s="79">
        <v>0.02</v>
      </c>
    </row>
    <row r="617" spans="1:2">
      <c r="A617" t="s">
        <v>254</v>
      </c>
      <c r="B617" s="79">
        <v>0.02</v>
      </c>
    </row>
    <row r="618" spans="1:2">
      <c r="A618" t="s">
        <v>253</v>
      </c>
      <c r="B618" s="79">
        <v>0.02</v>
      </c>
    </row>
    <row r="619" spans="1:2">
      <c r="A619" t="s">
        <v>252</v>
      </c>
      <c r="B619" s="79">
        <v>1.7500000000000002E-2</v>
      </c>
    </row>
    <row r="620" spans="1:2">
      <c r="A620" t="s">
        <v>251</v>
      </c>
      <c r="B620" s="79">
        <v>0.01</v>
      </c>
    </row>
    <row r="621" spans="1:2">
      <c r="A621" t="s">
        <v>250</v>
      </c>
      <c r="B621" s="79">
        <v>0.01</v>
      </c>
    </row>
    <row r="622" spans="1:2">
      <c r="A622" t="s">
        <v>249</v>
      </c>
      <c r="B622" s="79">
        <v>0.01</v>
      </c>
    </row>
    <row r="623" spans="1:2">
      <c r="A623" t="s">
        <v>248</v>
      </c>
      <c r="B623" s="79">
        <v>1.6500000000000001E-2</v>
      </c>
    </row>
    <row r="624" spans="1:2">
      <c r="A624" t="s">
        <v>247</v>
      </c>
      <c r="B624" s="79">
        <v>0.02</v>
      </c>
    </row>
    <row r="625" spans="1:2">
      <c r="A625" t="s">
        <v>246</v>
      </c>
      <c r="B625" s="79">
        <v>1.2500000000000001E-2</v>
      </c>
    </row>
    <row r="626" spans="1:2">
      <c r="A626" t="s">
        <v>245</v>
      </c>
      <c r="B626" s="79">
        <v>0.01</v>
      </c>
    </row>
    <row r="627" spans="1:2">
      <c r="A627" t="s">
        <v>244</v>
      </c>
      <c r="B627" s="79">
        <v>1.4999999999999999E-2</v>
      </c>
    </row>
    <row r="628" spans="1:2">
      <c r="A628" t="s">
        <v>243</v>
      </c>
      <c r="B628" s="79">
        <v>0.02</v>
      </c>
    </row>
    <row r="629" spans="1:2">
      <c r="A629" t="s">
        <v>242</v>
      </c>
      <c r="B629" s="79">
        <v>0.01</v>
      </c>
    </row>
    <row r="630" spans="1:2">
      <c r="A630" t="s">
        <v>241</v>
      </c>
      <c r="B630" s="79">
        <v>0.01</v>
      </c>
    </row>
    <row r="631" spans="1:2">
      <c r="A631" t="s">
        <v>240</v>
      </c>
      <c r="B631" s="79">
        <v>0.01</v>
      </c>
    </row>
    <row r="632" spans="1:2">
      <c r="A632" t="s">
        <v>239</v>
      </c>
      <c r="B632" s="79">
        <v>1.2500000000000001E-2</v>
      </c>
    </row>
    <row r="633" spans="1:2">
      <c r="A633" t="s">
        <v>238</v>
      </c>
      <c r="B633" s="79">
        <v>0.02</v>
      </c>
    </row>
    <row r="634" spans="1:2">
      <c r="A634" t="s">
        <v>237</v>
      </c>
      <c r="B634" s="79">
        <v>0.01</v>
      </c>
    </row>
    <row r="635" spans="1:2">
      <c r="A635" t="s">
        <v>236</v>
      </c>
      <c r="B635" s="79">
        <v>1.2500000000000001E-2</v>
      </c>
    </row>
    <row r="636" spans="1:2">
      <c r="A636" t="s">
        <v>235</v>
      </c>
      <c r="B636" s="79">
        <v>0.01</v>
      </c>
    </row>
    <row r="637" spans="1:2">
      <c r="A637" t="s">
        <v>234</v>
      </c>
      <c r="B637" s="79">
        <v>0.01</v>
      </c>
    </row>
    <row r="638" spans="1:2">
      <c r="A638" t="s">
        <v>233</v>
      </c>
      <c r="B638" s="79">
        <v>1.4999999999999999E-2</v>
      </c>
    </row>
    <row r="639" spans="1:2">
      <c r="A639" t="s">
        <v>232</v>
      </c>
      <c r="B639" s="79">
        <v>1.4999999999999999E-2</v>
      </c>
    </row>
    <row r="640" spans="1:2">
      <c r="A640" t="s">
        <v>231</v>
      </c>
      <c r="B640" s="79">
        <v>0.02</v>
      </c>
    </row>
    <row r="641" spans="1:2">
      <c r="A641" t="s">
        <v>230</v>
      </c>
      <c r="B641" s="79">
        <v>0.02</v>
      </c>
    </row>
    <row r="642" spans="1:2">
      <c r="A642" t="s">
        <v>229</v>
      </c>
      <c r="B642" s="79">
        <v>2.4E-2</v>
      </c>
    </row>
    <row r="643" spans="1:2">
      <c r="A643" t="s">
        <v>227</v>
      </c>
      <c r="B643" s="79">
        <v>2.5000000000000001E-2</v>
      </c>
    </row>
    <row r="644" spans="1:2">
      <c r="A644" t="s">
        <v>226</v>
      </c>
      <c r="B644" s="79">
        <v>0.01</v>
      </c>
    </row>
    <row r="645" spans="1:2">
      <c r="A645" t="s">
        <v>228</v>
      </c>
      <c r="B645" s="79">
        <v>1.4999999999999999E-2</v>
      </c>
    </row>
    <row r="646" spans="1:2">
      <c r="A646" t="s">
        <v>225</v>
      </c>
      <c r="B646" s="79">
        <v>0.01</v>
      </c>
    </row>
    <row r="647" spans="1:2">
      <c r="A647" t="s">
        <v>224</v>
      </c>
      <c r="B647" s="79">
        <v>0.02</v>
      </c>
    </row>
    <row r="648" spans="1:2">
      <c r="A648" t="s">
        <v>223</v>
      </c>
      <c r="B648" s="79">
        <v>0.01</v>
      </c>
    </row>
    <row r="649" spans="1:2">
      <c r="A649" t="s">
        <v>222</v>
      </c>
      <c r="B649" s="79">
        <v>0.01</v>
      </c>
    </row>
    <row r="650" spans="1:2">
      <c r="A650" t="s">
        <v>221</v>
      </c>
      <c r="B650" s="79">
        <v>0.01</v>
      </c>
    </row>
    <row r="651" spans="1:2">
      <c r="A651" t="s">
        <v>220</v>
      </c>
      <c r="B651" s="79">
        <v>0.02</v>
      </c>
    </row>
    <row r="652" spans="1:2">
      <c r="A652" t="s">
        <v>219</v>
      </c>
      <c r="B652" s="79">
        <v>1.4999999999999999E-2</v>
      </c>
    </row>
    <row r="653" spans="1:2">
      <c r="A653" t="s">
        <v>218</v>
      </c>
      <c r="B653" s="79">
        <v>0.01</v>
      </c>
    </row>
    <row r="654" spans="1:2">
      <c r="A654" t="s">
        <v>217</v>
      </c>
      <c r="B654" s="79">
        <v>0.02</v>
      </c>
    </row>
    <row r="655" spans="1:2">
      <c r="A655" t="s">
        <v>216</v>
      </c>
      <c r="B655" s="79">
        <v>0.02</v>
      </c>
    </row>
    <row r="656" spans="1:2">
      <c r="A656" t="s">
        <v>215</v>
      </c>
      <c r="B656" s="79">
        <v>0.02</v>
      </c>
    </row>
    <row r="657" spans="1:2">
      <c r="A657" t="s">
        <v>214</v>
      </c>
      <c r="B657" s="79">
        <v>1.4999999999999999E-2</v>
      </c>
    </row>
    <row r="658" spans="1:2">
      <c r="A658" t="s">
        <v>213</v>
      </c>
      <c r="B658" s="79">
        <v>7.4999999999999997E-3</v>
      </c>
    </row>
    <row r="659" spans="1:2">
      <c r="A659" t="s">
        <v>212</v>
      </c>
      <c r="B659" s="79">
        <v>1.4999999999999999E-2</v>
      </c>
    </row>
    <row r="660" spans="1:2">
      <c r="A660" t="s">
        <v>211</v>
      </c>
      <c r="B660" s="79">
        <v>0.01</v>
      </c>
    </row>
    <row r="661" spans="1:2">
      <c r="A661" t="s">
        <v>210</v>
      </c>
      <c r="B661" s="79">
        <v>1.4999999999999999E-2</v>
      </c>
    </row>
    <row r="662" spans="1:2">
      <c r="A662" t="s">
        <v>209</v>
      </c>
      <c r="B662" s="79">
        <v>0.01</v>
      </c>
    </row>
    <row r="663" spans="1:2">
      <c r="A663" t="s">
        <v>208</v>
      </c>
      <c r="B663" s="79">
        <v>7.4999999999999997E-3</v>
      </c>
    </row>
    <row r="664" spans="1:2">
      <c r="A664" t="s">
        <v>207</v>
      </c>
      <c r="B664" s="79">
        <v>7.4999999999999997E-3</v>
      </c>
    </row>
    <row r="665" spans="1:2">
      <c r="A665" t="s">
        <v>206</v>
      </c>
      <c r="B665" s="79">
        <v>7.4999999999999997E-3</v>
      </c>
    </row>
    <row r="666" spans="1:2">
      <c r="A666" t="s">
        <v>205</v>
      </c>
      <c r="B666" s="79">
        <v>7.4999999999999997E-3</v>
      </c>
    </row>
    <row r="667" spans="1:2">
      <c r="A667" t="s">
        <v>204</v>
      </c>
      <c r="B667" s="79">
        <v>1.4999999999999999E-2</v>
      </c>
    </row>
    <row r="668" spans="1:2">
      <c r="A668" t="s">
        <v>203</v>
      </c>
      <c r="B668" s="79">
        <v>1.4999999999999999E-2</v>
      </c>
    </row>
    <row r="669" spans="1:2">
      <c r="A669" t="s">
        <v>202</v>
      </c>
      <c r="B669" s="79">
        <v>2.2499999999999999E-2</v>
      </c>
    </row>
    <row r="670" spans="1:2">
      <c r="A670" t="s">
        <v>201</v>
      </c>
      <c r="B670" s="79">
        <v>0.01</v>
      </c>
    </row>
    <row r="671" spans="1:2">
      <c r="A671" t="s">
        <v>200</v>
      </c>
      <c r="B671" s="79">
        <v>0.02</v>
      </c>
    </row>
    <row r="672" spans="1:2">
      <c r="A672" t="s">
        <v>199</v>
      </c>
      <c r="B672" s="79">
        <v>0.02</v>
      </c>
    </row>
    <row r="673" spans="1:2">
      <c r="A673" t="s">
        <v>198</v>
      </c>
      <c r="B673" s="79">
        <v>1.4999999999999999E-2</v>
      </c>
    </row>
    <row r="674" spans="1:2">
      <c r="A674" t="s">
        <v>197</v>
      </c>
      <c r="B674" s="79">
        <v>0.01</v>
      </c>
    </row>
    <row r="675" spans="1:2">
      <c r="A675" t="s">
        <v>196</v>
      </c>
      <c r="B675" s="79">
        <v>2.5000000000000001E-2</v>
      </c>
    </row>
    <row r="676" spans="1:2">
      <c r="A676" t="s">
        <v>195</v>
      </c>
      <c r="B676" s="79">
        <v>0.01</v>
      </c>
    </row>
    <row r="677" spans="1:2">
      <c r="A677" t="s">
        <v>194</v>
      </c>
      <c r="B677" s="79">
        <v>0.02</v>
      </c>
    </row>
    <row r="678" spans="1:2">
      <c r="A678" t="s">
        <v>193</v>
      </c>
      <c r="B678" s="79">
        <v>0.01</v>
      </c>
    </row>
    <row r="679" spans="1:2">
      <c r="A679" t="s">
        <v>192</v>
      </c>
      <c r="B679" s="79">
        <v>1.4999999999999999E-2</v>
      </c>
    </row>
    <row r="680" spans="1:2">
      <c r="A680" t="s">
        <v>191</v>
      </c>
      <c r="B680" s="79">
        <v>0.01</v>
      </c>
    </row>
    <row r="681" spans="1:2">
      <c r="A681" t="s">
        <v>190</v>
      </c>
      <c r="B681" s="79">
        <v>2.75E-2</v>
      </c>
    </row>
    <row r="682" spans="1:2">
      <c r="A682" t="s">
        <v>189</v>
      </c>
      <c r="B682" s="79">
        <v>1.7500000000000002E-2</v>
      </c>
    </row>
    <row r="683" spans="1:2">
      <c r="A683" t="s">
        <v>187</v>
      </c>
      <c r="B683" s="79">
        <v>0.02</v>
      </c>
    </row>
    <row r="684" spans="1:2">
      <c r="A684" t="s">
        <v>188</v>
      </c>
      <c r="B684" s="79">
        <v>1.4999999999999999E-2</v>
      </c>
    </row>
    <row r="685" spans="1:2">
      <c r="A685" t="s">
        <v>186</v>
      </c>
      <c r="B685" s="79">
        <v>0.02</v>
      </c>
    </row>
    <row r="686" spans="1:2">
      <c r="A686" t="s">
        <v>185</v>
      </c>
      <c r="B686" s="79">
        <v>0.02</v>
      </c>
    </row>
    <row r="687" spans="1:2">
      <c r="A687" t="s">
        <v>184</v>
      </c>
      <c r="B687" s="79">
        <v>1.4999999999999999E-2</v>
      </c>
    </row>
    <row r="688" spans="1:2">
      <c r="A688" t="s">
        <v>183</v>
      </c>
      <c r="B688" s="79">
        <v>0.01</v>
      </c>
    </row>
    <row r="689" spans="1:2">
      <c r="A689" t="s">
        <v>182</v>
      </c>
      <c r="B689" s="79">
        <v>2.5000000000000001E-2</v>
      </c>
    </row>
    <row r="690" spans="1:2">
      <c r="A690" t="s">
        <v>181</v>
      </c>
      <c r="B690" s="79">
        <v>2.5000000000000001E-2</v>
      </c>
    </row>
    <row r="691" spans="1:2">
      <c r="A691" t="s">
        <v>180</v>
      </c>
      <c r="B691" s="79">
        <v>0.01</v>
      </c>
    </row>
    <row r="692" spans="1:2">
      <c r="A692" t="s">
        <v>179</v>
      </c>
      <c r="B692" s="79">
        <v>1.4E-2</v>
      </c>
    </row>
    <row r="693" spans="1:2">
      <c r="A693" t="s">
        <v>178</v>
      </c>
      <c r="B693" s="79">
        <v>0.02</v>
      </c>
    </row>
    <row r="694" spans="1:2">
      <c r="A694" t="s">
        <v>177</v>
      </c>
      <c r="B694" s="79">
        <v>1.7500000000000002E-2</v>
      </c>
    </row>
    <row r="695" spans="1:2">
      <c r="A695" t="s">
        <v>176</v>
      </c>
      <c r="B695" s="79">
        <v>0.01</v>
      </c>
    </row>
    <row r="696" spans="1:2">
      <c r="A696" t="s">
        <v>175</v>
      </c>
      <c r="B696" s="79">
        <v>0</v>
      </c>
    </row>
    <row r="697" spans="1:2">
      <c r="A697" t="s">
        <v>174</v>
      </c>
      <c r="B697" s="79">
        <v>0.02</v>
      </c>
    </row>
    <row r="698" spans="1:2">
      <c r="A698" t="s">
        <v>173</v>
      </c>
      <c r="B698" s="79">
        <v>1.72E-2</v>
      </c>
    </row>
    <row r="699" spans="1:2">
      <c r="A699" t="s">
        <v>172</v>
      </c>
      <c r="B699" s="79">
        <v>0.02</v>
      </c>
    </row>
    <row r="700" spans="1:2">
      <c r="A700" t="s">
        <v>171</v>
      </c>
      <c r="B700" s="79">
        <v>0.01</v>
      </c>
    </row>
    <row r="701" spans="1:2">
      <c r="A701" t="s">
        <v>170</v>
      </c>
      <c r="B701" s="79">
        <v>1.4999999999999999E-2</v>
      </c>
    </row>
    <row r="702" spans="1:2">
      <c r="A702" t="s">
        <v>169</v>
      </c>
      <c r="B702" s="79">
        <v>1.4999999999999999E-2</v>
      </c>
    </row>
    <row r="703" spans="1:2">
      <c r="A703" t="s">
        <v>168</v>
      </c>
      <c r="B703" s="79">
        <v>0</v>
      </c>
    </row>
    <row r="704" spans="1:2">
      <c r="A704" t="s">
        <v>167</v>
      </c>
      <c r="B704" s="79">
        <v>1.4E-2</v>
      </c>
    </row>
    <row r="705" spans="1:2">
      <c r="A705" t="s">
        <v>166</v>
      </c>
      <c r="B705" s="79">
        <v>0.01</v>
      </c>
    </row>
    <row r="706" spans="1:2">
      <c r="A706" t="s">
        <v>165</v>
      </c>
      <c r="B706" s="79">
        <v>1.4999999999999999E-2</v>
      </c>
    </row>
    <row r="707" spans="1:2">
      <c r="A707" t="s">
        <v>164</v>
      </c>
      <c r="B707" s="79">
        <v>2.5000000000000001E-2</v>
      </c>
    </row>
    <row r="708" spans="1:2">
      <c r="A708" t="s">
        <v>163</v>
      </c>
      <c r="B708" s="79">
        <v>2.5000000000000001E-2</v>
      </c>
    </row>
    <row r="709" spans="1:2">
      <c r="A709" t="s">
        <v>162</v>
      </c>
      <c r="B709" s="79">
        <v>1.4999999999999999E-2</v>
      </c>
    </row>
    <row r="710" spans="1:2">
      <c r="A710" t="s">
        <v>161</v>
      </c>
      <c r="B710" s="79">
        <v>2.5000000000000001E-2</v>
      </c>
    </row>
    <row r="711" spans="1:2">
      <c r="A711" t="s">
        <v>160</v>
      </c>
      <c r="B711" s="79">
        <v>2.5999999999999999E-2</v>
      </c>
    </row>
    <row r="712" spans="1:2">
      <c r="A712" t="s">
        <v>159</v>
      </c>
      <c r="B712" s="79">
        <v>2.5999999999999999E-2</v>
      </c>
    </row>
    <row r="713" spans="1:2">
      <c r="A713" t="s">
        <v>158</v>
      </c>
      <c r="B713" s="79">
        <v>0.01</v>
      </c>
    </row>
    <row r="714" spans="1:2">
      <c r="A714" t="s">
        <v>157</v>
      </c>
      <c r="B714" s="79">
        <v>1.95E-2</v>
      </c>
    </row>
    <row r="715" spans="1:2">
      <c r="A715" t="s">
        <v>156</v>
      </c>
      <c r="B715" s="79">
        <v>5.0000000000000001E-3</v>
      </c>
    </row>
    <row r="716" spans="1:2">
      <c r="A716" t="s">
        <v>154</v>
      </c>
      <c r="B716" s="79">
        <v>0.02</v>
      </c>
    </row>
    <row r="717" spans="1:2">
      <c r="A717" t="s">
        <v>155</v>
      </c>
      <c r="B717" s="79">
        <v>1.4999999999999999E-2</v>
      </c>
    </row>
    <row r="718" spans="1:2">
      <c r="A718" t="s">
        <v>153</v>
      </c>
      <c r="B718" s="79">
        <v>0.01</v>
      </c>
    </row>
    <row r="719" spans="1:2">
      <c r="A719" t="s">
        <v>151</v>
      </c>
      <c r="B719" s="79">
        <v>7.4999999999999997E-3</v>
      </c>
    </row>
    <row r="720" spans="1:2">
      <c r="A720" t="s">
        <v>152</v>
      </c>
      <c r="B720" s="79">
        <v>0.01</v>
      </c>
    </row>
    <row r="721" spans="1:2">
      <c r="A721" t="s">
        <v>150</v>
      </c>
      <c r="B721" s="79">
        <v>0.01</v>
      </c>
    </row>
    <row r="722" spans="1:2">
      <c r="A722" t="s">
        <v>149</v>
      </c>
      <c r="B722" s="79">
        <v>7.4999999999999997E-3</v>
      </c>
    </row>
    <row r="723" spans="1:2">
      <c r="A723" t="s">
        <v>148</v>
      </c>
      <c r="B723" s="79">
        <v>1.7500000000000002E-2</v>
      </c>
    </row>
    <row r="724" spans="1:2">
      <c r="A724" t="s">
        <v>147</v>
      </c>
      <c r="B724" s="79">
        <v>0.01</v>
      </c>
    </row>
    <row r="725" spans="1:2">
      <c r="A725" t="s">
        <v>146</v>
      </c>
      <c r="B725" s="79">
        <v>1.4999999999999999E-2</v>
      </c>
    </row>
    <row r="726" spans="1:2">
      <c r="A726" t="s">
        <v>145</v>
      </c>
      <c r="B726" s="79">
        <v>0.01</v>
      </c>
    </row>
    <row r="727" spans="1:2">
      <c r="A727" t="s">
        <v>144</v>
      </c>
      <c r="B727" s="79">
        <v>2.2499999999999999E-2</v>
      </c>
    </row>
    <row r="728" spans="1:2">
      <c r="A728" t="s">
        <v>143</v>
      </c>
      <c r="B728" s="79">
        <v>0.01</v>
      </c>
    </row>
    <row r="729" spans="1:2">
      <c r="A729" t="s">
        <v>142</v>
      </c>
      <c r="B729" s="79">
        <v>0.01</v>
      </c>
    </row>
    <row r="730" spans="1:2">
      <c r="A730" t="s">
        <v>141</v>
      </c>
      <c r="B730" s="79">
        <v>0.01</v>
      </c>
    </row>
    <row r="731" spans="1:2">
      <c r="A731" t="s">
        <v>140</v>
      </c>
      <c r="B731" s="79">
        <v>1.4999999999999999E-2</v>
      </c>
    </row>
    <row r="732" spans="1:2">
      <c r="A732" t="s">
        <v>139</v>
      </c>
      <c r="B732" s="79">
        <v>0.01</v>
      </c>
    </row>
    <row r="733" spans="1:2">
      <c r="A733" t="s">
        <v>138</v>
      </c>
      <c r="B733" s="79">
        <v>0.01</v>
      </c>
    </row>
    <row r="734" spans="1:2">
      <c r="A734" t="s">
        <v>137</v>
      </c>
      <c r="B734" s="79">
        <v>0.01</v>
      </c>
    </row>
    <row r="735" spans="1:2">
      <c r="A735" t="s">
        <v>136</v>
      </c>
      <c r="B735" s="79">
        <v>1.4999999999999999E-2</v>
      </c>
    </row>
    <row r="736" spans="1:2">
      <c r="A736" t="s">
        <v>135</v>
      </c>
      <c r="B736" s="79">
        <v>0.01</v>
      </c>
    </row>
    <row r="737" spans="1:2">
      <c r="A737" t="s">
        <v>134</v>
      </c>
      <c r="B737" s="79">
        <v>0.01</v>
      </c>
    </row>
    <row r="738" spans="1:2">
      <c r="A738" t="s">
        <v>133</v>
      </c>
      <c r="B738" s="79">
        <v>1.4999999999999999E-2</v>
      </c>
    </row>
    <row r="739" spans="1:2">
      <c r="A739" t="s">
        <v>132</v>
      </c>
      <c r="B739" s="79">
        <v>0.02</v>
      </c>
    </row>
    <row r="740" spans="1:2">
      <c r="A740" t="s">
        <v>131</v>
      </c>
      <c r="B740" s="79">
        <v>0.01</v>
      </c>
    </row>
    <row r="741" spans="1:2">
      <c r="A741" t="s">
        <v>130</v>
      </c>
      <c r="B741" s="79">
        <v>1.4999999999999999E-2</v>
      </c>
    </row>
    <row r="742" spans="1:2">
      <c r="A742" t="s">
        <v>129</v>
      </c>
      <c r="B742" s="79">
        <v>0.01</v>
      </c>
    </row>
    <row r="743" spans="1:2">
      <c r="A743" t="s">
        <v>128</v>
      </c>
      <c r="B743" s="79">
        <v>2.5000000000000001E-2</v>
      </c>
    </row>
    <row r="744" spans="1:2">
      <c r="A744" t="s">
        <v>127</v>
      </c>
      <c r="B744" s="79">
        <v>1.4999999999999999E-2</v>
      </c>
    </row>
    <row r="745" spans="1:2">
      <c r="A745" t="s">
        <v>126</v>
      </c>
      <c r="B745" s="79">
        <v>0.02</v>
      </c>
    </row>
    <row r="746" spans="1:2">
      <c r="A746" t="s">
        <v>125</v>
      </c>
      <c r="B746" s="79">
        <v>1.7500000000000002E-2</v>
      </c>
    </row>
    <row r="747" spans="1:2">
      <c r="A747" t="s">
        <v>124</v>
      </c>
      <c r="B747" s="79">
        <v>0.01</v>
      </c>
    </row>
    <row r="748" spans="1:2">
      <c r="A748" t="s">
        <v>123</v>
      </c>
      <c r="B748" s="79">
        <v>0.01</v>
      </c>
    </row>
    <row r="749" spans="1:2">
      <c r="A749" t="s">
        <v>122</v>
      </c>
      <c r="B749" s="79">
        <v>5.0000000000000001E-3</v>
      </c>
    </row>
    <row r="750" spans="1:2">
      <c r="A750" t="s">
        <v>121</v>
      </c>
      <c r="B750" s="79">
        <v>0.02</v>
      </c>
    </row>
    <row r="751" spans="1:2">
      <c r="A751" t="s">
        <v>120</v>
      </c>
      <c r="B751" s="79">
        <v>0.02</v>
      </c>
    </row>
    <row r="752" spans="1:2">
      <c r="A752" t="s">
        <v>119</v>
      </c>
      <c r="B752" s="79">
        <v>0.02</v>
      </c>
    </row>
    <row r="753" spans="1:2">
      <c r="A753" t="s">
        <v>118</v>
      </c>
      <c r="B753" s="79">
        <v>0.01</v>
      </c>
    </row>
    <row r="754" spans="1:2">
      <c r="A754" t="s">
        <v>117</v>
      </c>
      <c r="B754" s="79">
        <v>1.4999999999999999E-2</v>
      </c>
    </row>
    <row r="755" spans="1:2">
      <c r="A755" t="s">
        <v>116</v>
      </c>
      <c r="B755" s="79">
        <v>2.2499999999999999E-2</v>
      </c>
    </row>
    <row r="756" spans="1:2">
      <c r="A756" t="s">
        <v>115</v>
      </c>
      <c r="B756" s="79">
        <v>1.4999999999999999E-2</v>
      </c>
    </row>
    <row r="757" spans="1:2">
      <c r="A757" t="s">
        <v>114</v>
      </c>
      <c r="B757" s="79">
        <v>0.01</v>
      </c>
    </row>
    <row r="758" spans="1:2">
      <c r="A758" t="s">
        <v>113</v>
      </c>
      <c r="B758" s="79">
        <v>2.3E-2</v>
      </c>
    </row>
    <row r="759" spans="1:2">
      <c r="A759" t="s">
        <v>112</v>
      </c>
      <c r="B759" s="79">
        <v>2.5000000000000001E-2</v>
      </c>
    </row>
    <row r="760" spans="1:2">
      <c r="A760" t="s">
        <v>111</v>
      </c>
      <c r="B760" s="79">
        <v>0.01</v>
      </c>
    </row>
    <row r="761" spans="1:2">
      <c r="A761" t="s">
        <v>110</v>
      </c>
      <c r="B761" s="79">
        <v>0.01</v>
      </c>
    </row>
    <row r="762" spans="1:2">
      <c r="A762" t="s">
        <v>109</v>
      </c>
      <c r="B762" s="79">
        <v>1.4999999999999999E-2</v>
      </c>
    </row>
    <row r="763" spans="1:2">
      <c r="A763" t="s">
        <v>108</v>
      </c>
      <c r="B763" s="79">
        <v>2.5000000000000001E-2</v>
      </c>
    </row>
    <row r="764" spans="1:2">
      <c r="A764" t="s">
        <v>107</v>
      </c>
      <c r="B764" s="79">
        <v>0.01</v>
      </c>
    </row>
    <row r="765" spans="1:2">
      <c r="A765" t="s">
        <v>106</v>
      </c>
      <c r="B765" s="79">
        <v>2.2499999999999999E-2</v>
      </c>
    </row>
    <row r="766" spans="1:2">
      <c r="A766" t="s">
        <v>105</v>
      </c>
      <c r="B766" s="79">
        <v>2.2499999999999999E-2</v>
      </c>
    </row>
    <row r="767" spans="1:2">
      <c r="A767" t="s">
        <v>104</v>
      </c>
      <c r="B767" s="79">
        <v>1.4999999999999999E-2</v>
      </c>
    </row>
    <row r="768" spans="1:2">
      <c r="A768" t="s">
        <v>103</v>
      </c>
      <c r="B768" s="79">
        <v>0.01</v>
      </c>
    </row>
    <row r="769" spans="1:2">
      <c r="A769" t="s">
        <v>102</v>
      </c>
      <c r="B769" s="79">
        <v>2.75E-2</v>
      </c>
    </row>
    <row r="770" spans="1:2">
      <c r="A770" t="s">
        <v>101</v>
      </c>
      <c r="B770" s="79">
        <v>2.75E-2</v>
      </c>
    </row>
    <row r="771" spans="1:2">
      <c r="A771" t="s">
        <v>100</v>
      </c>
      <c r="B771" s="79">
        <v>1.9E-2</v>
      </c>
    </row>
    <row r="772" spans="1:2">
      <c r="B772" s="79">
        <v>0</v>
      </c>
    </row>
  </sheetData>
  <sortState xmlns:xlrd2="http://schemas.microsoft.com/office/spreadsheetml/2017/richdata2" ref="A1:B772">
    <sortCondition ref="A1:A772"/>
  </sortState>
  <pageMargins left="0.7" right="0.7" top="0.75" bottom="0.75" header="0.3" footer="0.3"/>
  <pageSetup orientation="portrait" horizontalDpi="1200" verticalDpi="1200" r:id="rId1"/>
</worksheet>
</file>

<file path=docMetadata/LabelInfo.xml><?xml version="1.0" encoding="utf-8"?>
<clbl:labelList xmlns:clbl="http://schemas.microsoft.com/office/2020/mipLabelMetadata">
  <clbl:label id="{1c6a1996-a60a-4896-ba2e-3b2a830988b9}" enabled="0" method="" siteId="{1c6a1996-a60a-4896-ba2e-3b2a830988b9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PLEASE READ FIRST</vt:lpstr>
      <vt:lpstr>Form IR Page 1</vt:lpstr>
      <vt:lpstr>Form IR Page 2</vt:lpstr>
      <vt:lpstr>Instructions</vt:lpstr>
      <vt:lpstr>Tax Rates</vt:lpstr>
      <vt:lpstr>'Form IR Page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Kimmel, Leah</dc:creator>
  <cp:lastModifiedBy>Vick, Tina</cp:lastModifiedBy>
  <cp:lastPrinted>2024-03-15T11:45:22Z</cp:lastPrinted>
  <dcterms:created xsi:type="dcterms:W3CDTF">2024-01-20T15:22:36Z</dcterms:created>
  <dcterms:modified xsi:type="dcterms:W3CDTF">2024-04-03T21:08:21Z</dcterms:modified>
</cp:coreProperties>
</file>